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F:\Lưu Desktop driver\Đợt 9 năm 2025\"/>
    </mc:Choice>
  </mc:AlternateContent>
  <xr:revisionPtr revIDLastSave="0" documentId="13_ncr:1_{4BF4BC6E-E556-454A-A23D-6911CCEF28E5}" xr6:coauthVersionLast="47" xr6:coauthVersionMax="47" xr10:uidLastSave="{00000000-0000-0000-0000-000000000000}"/>
  <bookViews>
    <workbookView xWindow="-120" yWindow="-120" windowWidth="20730" windowHeight="11040" xr2:uid="{00000000-000D-0000-FFFF-FFFF00000000}"/>
  </bookViews>
  <sheets>
    <sheet name="PL1" sheetId="8"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'PL1'!$A$3:$L$94</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1">'PL2'!$A$1:$R$22</definedName>
    <definedName name="_xlnm.Print_Titles" localSheetId="0">'PL1'!$2:$2</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N5" i="8"/>
  <c r="M5" i="8"/>
  <c r="K17" i="8" l="1"/>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16" i="8"/>
  <c r="K11" i="8"/>
  <c r="K12" i="8"/>
  <c r="K13" i="8"/>
  <c r="K14" i="8"/>
  <c r="K10" i="8"/>
  <c r="K6" i="8"/>
  <c r="K7" i="8"/>
  <c r="K8" i="8"/>
  <c r="K5" i="8"/>
</calcChain>
</file>

<file path=xl/sharedStrings.xml><?xml version="1.0" encoding="utf-8"?>
<sst xmlns="http://schemas.openxmlformats.org/spreadsheetml/2006/main" count="457" uniqueCount="330">
  <si>
    <t>ĐVT</t>
  </si>
  <si>
    <t>Số lượng mua sắm</t>
  </si>
  <si>
    <t>Số lượng tùy chọn mua thêm</t>
  </si>
  <si>
    <t>Tổng số lượng</t>
  </si>
  <si>
    <t>Hãng-nước sản xuất</t>
  </si>
  <si>
    <t>Model/ ký mã hiệu sản phẩm</t>
  </si>
  <si>
    <t>Số lượng</t>
  </si>
  <si>
    <t>Đơn giá báo giá (có VAT)</t>
  </si>
  <si>
    <t>Thành tiền</t>
  </si>
  <si>
    <t>Quy cách</t>
  </si>
  <si>
    <t>Mã HS</t>
  </si>
  <si>
    <t>Thuế VAT (%)</t>
  </si>
  <si>
    <t>(1)</t>
  </si>
  <si>
    <t>(2)</t>
  </si>
  <si>
    <t>(3)</t>
  </si>
  <si>
    <t>(4)</t>
  </si>
  <si>
    <t>(5)</t>
  </si>
  <si>
    <t>(6)</t>
  </si>
  <si>
    <t>(7)</t>
  </si>
  <si>
    <t>(8)</t>
  </si>
  <si>
    <t>(9)</t>
  </si>
  <si>
    <t>(10)</t>
  </si>
  <si>
    <t>(11)</t>
  </si>
  <si>
    <t>(12)</t>
  </si>
  <si>
    <t>(15)</t>
  </si>
  <si>
    <t>(16)</t>
  </si>
  <si>
    <t>n</t>
  </si>
  <si>
    <t>BÁO GIÁ</t>
  </si>
  <si>
    <t>Kính gửi: Bệnh viện Ung bướu Nghệ An</t>
  </si>
  <si>
    <t>1.Báo giá:</t>
  </si>
  <si>
    <t>ĐẠI DIỆN HỢP PHÁP CỦA ĐƠN VỊ BÁO GIÁ</t>
  </si>
  <si>
    <t>(Ký tên, đóng dấu)</t>
  </si>
  <si>
    <t>Tên hàng hóa mời báo giá</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</si>
  <si>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</si>
  <si>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Tên thương mại mặt hàng báo giá</t>
  </si>
  <si>
    <t>Đặc tính kỹ thuật mặt hàng báo giá</t>
  </si>
  <si>
    <t>.........., ngày      tháng     năm 202…</t>
  </si>
  <si>
    <t>Phụ lục 2. Mẫu báo giá</t>
  </si>
  <si>
    <t>STT mặt hàng</t>
  </si>
  <si>
    <t>Tên phần/lô (Mã hàng hóa)</t>
  </si>
  <si>
    <t>STT phần/ lô</t>
  </si>
  <si>
    <t>(13)</t>
  </si>
  <si>
    <t>(14)=(12) x (13)</t>
  </si>
  <si>
    <t>(17)</t>
  </si>
  <si>
    <t>Mã hàng hóa theo quyết định 5086/QĐ-BYT (nếu có) hoặc Mã nhóm  VTYT theo Thông tư 04/2017/TT-BYT</t>
  </si>
  <si>
    <t>Ghi chú</t>
  </si>
  <si>
    <r>
      <rPr>
        <i/>
        <sz val="12"/>
        <color theme="1"/>
        <rFont val="Times New Roman"/>
        <family val="1"/>
      </rPr>
      <t xml:space="preserve">Ghi chú:
- (1), (2), (4), (9), (10), (11), (12): Đơn vị báo giá ghi đúng thông tin tại phụ lục I.
- (3) Nhà thầu điền chính xác đầy đủ thông tin:
+ Đối với vật tư y tế đã được cấp mã theo Quyết định số 5086/QĐ-BYT ngày 04/11/2021 của Bộ Y tế: Kê khai mã vật tư theo Quyết định số 5086/QĐ-BYT ngày 04/11/2021 của Bộ Y tế chi tiết theo từng kích cỡ. Trường hợp hàng hóa có nhiều mã vật tư theo Quyết định số 5086/QĐ-BYT thì điền tất cả các mã vật tư tương ứng với các model hoặc kích thước dự thầu; giữa mã vật tư cách nhau bởi dấu “;” .
+ Đối với với vật tư y tế chưa được cấp mã theo Quyết định số 5086/QĐ-BYT ngày 04/11/2021 của Bộ Y tế: Kê khai mã nhóm VTYT theo Thông tư 04/2017/TT-BYT ngày 14 tháng 4 năm 2017 của Bộ Y tế.
- (5), (6), (7),(8),(15),(16), (17): Đơn vị báo giá ghi đúng thông tin của mặt hàng báo giá.
- (13) Đơn vị báo giá ghi giá trị đơn giá của mặt hàng báo giá, đơn giá bao gồm các chi phí cho các dịch vụ liên quan và thuế phí, lệ phí (nếu có).
- (14) Đơn vị báo giá ghi giá trị thành tiền, giá trị ghi tại cột này bằng tổng số lượng (cột (12)) nhân với đơn giá (cột (13)).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
</t>
    </r>
    <r>
      <rPr>
        <sz val="12"/>
        <color theme="1"/>
        <rFont val="Times New Roman"/>
        <family val="2"/>
      </rPr>
      <t xml:space="preserve">
</t>
    </r>
  </si>
  <si>
    <t>Gửi kèm theo các tài liệu chứng minh mặt hàng báo giá đáp ứng tên hàng hóa, yêu cầu về tính năng và yêu cầu kỹ thuật mời báo giá (ví dụ: catalog sản phẩm...)</t>
  </si>
  <si>
    <t xml:space="preserve"> </t>
  </si>
  <si>
    <t>Cái</t>
  </si>
  <si>
    <t>Việt Nam</t>
  </si>
  <si>
    <t>Chai</t>
  </si>
  <si>
    <t>Bộ</t>
  </si>
  <si>
    <t>Kít phát hiện đột biến gen EGFR</t>
  </si>
  <si>
    <t>Bộ hóa chất tách chiết acid nucleic</t>
  </si>
  <si>
    <t>(3-Aminopropyl) triethoxysilane</t>
  </si>
  <si>
    <t>Nồng độ ≥ 98,0%. Chai ≥ 100ml</t>
  </si>
  <si>
    <t>Can</t>
  </si>
  <si>
    <t xml:space="preserve">  </t>
  </si>
  <si>
    <t>Phần/lô (Mã Hàng hóa)</t>
  </si>
  <si>
    <t xml:space="preserve">Tên hàng hóa </t>
  </si>
  <si>
    <t>Yêu cầu cung cấp thiết bị y tế để sử dụng hàng hoá trúng thầu</t>
  </si>
  <si>
    <t>Tổng Số lượng (Mua sắm + Tùy chọn mua thêm)</t>
  </si>
  <si>
    <t>V001</t>
  </si>
  <si>
    <t>Dụng cụ và băng ghim cắt khâu nối tự động dùng trong phẫu thuật nội soi (Dụng cụ, băng ghim 1)</t>
  </si>
  <si>
    <t>1.1</t>
  </si>
  <si>
    <t>V001.1</t>
  </si>
  <si>
    <t xml:space="preserve">Dụng cụ cắt khâu nối tự động dùng trong phẫu thuật nội soi </t>
  </si>
  <si>
    <t>Dùng cho các băng ghim cắt khâu nối phẫu thuật nội soi mã hàng hoá V001.2, V001.3, V001.4; chiều dài băng ghim 45mm, 60mm; băng ghim có ≥6 hàng ghim: mỗi bên có ≥3 hàng ghim với chiều cao các hàng ghim khác nhau. Đạt tối thiểu 01 CFS được cấp bởi các nước hoặc tổ chức quy định tại ghi chú (1).</t>
  </si>
  <si>
    <t>1.2</t>
  </si>
  <si>
    <t>V001.2</t>
  </si>
  <si>
    <t xml:space="preserve">Băng ghim cắt khâu nối dùng cho phẫu thuật nội soi </t>
  </si>
  <si>
    <t>Chất liệu titanium. Chiều dài băng ghim 45mm; băng ghim dùng cho mạch máu và mô trung bình. Có ≥6 hàng ghim: mỗi bên có ≥3 hàng ghim với chiều cao các hàng ghim khác nhau. Dùng với dụng cụ cắt khâu nối tự động dùng trong phẫu thuật nội soi mã hàng hoá V001.1. Băng ghim kèm lưỡi dao cắt mới. Đạt tối thiểu 01 CFS được cấp bởi các nước hoặc tổ chức quy định tại ghi chú (1).</t>
  </si>
  <si>
    <t>1.3</t>
  </si>
  <si>
    <t>V001.3</t>
  </si>
  <si>
    <t>Chất liệu titanium. Chiều dài băng ghim 45mm; băng ghim dùng cho mô trung bình và mô dày. Có ≥6 hàng ghim: mỗi bên có ≥3 hàng ghim với chiều cao các hàng ghim khác nhau. Dùng với dụng cụ cắt khâu nối tự động dùng trong phẫu thuật nội soi mã hàng hoá V001.1. Băng ghim kèm lưỡi dao cắt mới. Đạt tối thiểu 01 CFS được cấp bởi các nước hoặc tổ chức quy định tại ghi chú (1).</t>
  </si>
  <si>
    <t>1.4</t>
  </si>
  <si>
    <t>V001.4</t>
  </si>
  <si>
    <t>Băng ghim cắt khâu nối dùng cho phẫu thuật nội soi</t>
  </si>
  <si>
    <t>Chất liệu titanium. Chiều dài băng ghim 60mm; băng ghim dùng cho mô trung bình và mô dày. Có ≥6 hàng ghim: mỗi bên có ≥3 hàng ghim với chiều cao các hàng ghim khác nhau. Dùng với dụng cụ cắt khâu nối tự động dùng trong phẫu thuật nội soi mã hàng hoá V001.1. Băng ghim kèm lưỡi dao cắt mới. Đạt tối thiểu 01 CFS được cấp bởi các nước hoặc tổ chức quy định tại ghi chú (1).</t>
  </si>
  <si>
    <t>V002</t>
  </si>
  <si>
    <t>Dụng cụ và băng ghim cắt khâu nối tự động dùng trong phẫu thuật nội soi (Dụng cụ, băng ghim 2)</t>
  </si>
  <si>
    <t>2.1</t>
  </si>
  <si>
    <t>V002.1</t>
  </si>
  <si>
    <t xml:space="preserve">Dùng cho các băng ghim cắt khâu nối phẫu thuật nội soi mã hàng hóa V002.2, V002.3, V002.4, V002.5; chiều dài băng ghim 45mm, 60mm; băng ghim có ≥6 hàng ghim: mỗi bên có ≥3 hàng ghim với chiều cao các hàng ghim khác nhau. </t>
  </si>
  <si>
    <t>G7 hoặc Liên minh Châu Âu (EU) hoặc châu Mỹ</t>
  </si>
  <si>
    <t>2.2</t>
  </si>
  <si>
    <t>V002.2</t>
  </si>
  <si>
    <t xml:space="preserve">Chất liệu titanium. Chiều dài băng ghim 45mm; băng ghim dùng cho mạch máu và mô trung bình. Có ≥6 hàng ghim: mỗi bên có ≥3 hàng ghim với chiều cao các hàng ghim khác nhau. Dùng với dụng cụ cắt khâu nối tự động dùng trong phẫu thuật nội soi mã hàng hóa V002.1. Băng ghim kèm lưỡi dao cắt mới. </t>
  </si>
  <si>
    <t>2.3</t>
  </si>
  <si>
    <t>V002.3</t>
  </si>
  <si>
    <t xml:space="preserve">Chất liệu titanium. Chiều dài băng ghim 45mm; băng ghim dùng cho mô trung bình và mô dày. Có ≥6 hàng ghim: mỗi bên có ≥3 hàng ghim với chiều cao các hàng ghim khác nhau. Dùng với dụng cụ cắt khâu nối tự động dùng trong phẫu thuật nội soi mã hàng hóa V002.1 . Băng ghim kèm lưỡi dao cắt mới. </t>
  </si>
  <si>
    <t>2.4</t>
  </si>
  <si>
    <t>V002.4</t>
  </si>
  <si>
    <t xml:space="preserve">Chất liệu titanium. Chiều dài băng ghim 60mm; băng ghim dùng cho mô trung bình và mô dày. Có ≥6 hàng ghim: mỗi bên có ≥3 hàng ghim với chiều cao các hàng ghim khác nhau. Dùng với dụng cụ cắt khâu nối tự động dùng trong phẫu thuật nội soi mã hàng hóa V002.1. Băng ghim kèm lưỡi dao cắt mới. </t>
  </si>
  <si>
    <t>2.5</t>
  </si>
  <si>
    <t>V002.5</t>
  </si>
  <si>
    <t>Băng ghim cắt khâu nối dùng cho phẫu thuật nội soi loại đầu cong</t>
  </si>
  <si>
    <t>V003</t>
  </si>
  <si>
    <t>Dụng cụ, băng ghim dùng cho phẫu thuật mổ mở</t>
  </si>
  <si>
    <t>3.1</t>
  </si>
  <si>
    <t>V003.1</t>
  </si>
  <si>
    <t>Dụng cụ cắt khâu nối dùng cho phẫu thuật mổ mở</t>
  </si>
  <si>
    <t>3.2</t>
  </si>
  <si>
    <t>V003.2</t>
  </si>
  <si>
    <t>Băng ghim cắt khâu nối dùng cho phẫu thuật mổ mở</t>
  </si>
  <si>
    <t>Chất liệu Titanium, chiều dài băng ghim là 60mm hoặc 80mm. Có ≥6 hàng ghim: mỗi bên có ≥3 hàng ghim với chiều cao các hàng ghim khác nhau. Khoảng đóng ghim 1,5mm (±5%) -2,25mm (±5%). Dùng với dụng cụ cắt khâu nối dùng trong phẫu thuật mổ mở mã hàng hóa V003.1. Băng ghim kèm lưỡi dao cắt mới.</t>
  </si>
  <si>
    <t>V004</t>
  </si>
  <si>
    <t>V005</t>
  </si>
  <si>
    <t>Dụng cụ cắt trĩ đường kính tròn 33mm</t>
  </si>
  <si>
    <t xml:space="preserve">Chất liệu Titanium. Đường kính tròn ≥33mm. </t>
  </si>
  <si>
    <t>V006</t>
  </si>
  <si>
    <t xml:space="preserve">Bộ </t>
  </si>
  <si>
    <t>V007</t>
  </si>
  <si>
    <t>V008</t>
  </si>
  <si>
    <t>V009</t>
  </si>
  <si>
    <t>V010</t>
  </si>
  <si>
    <t>V011</t>
  </si>
  <si>
    <t>V012</t>
  </si>
  <si>
    <t>V013</t>
  </si>
  <si>
    <t>Bóng bóp ambu</t>
  </si>
  <si>
    <t>Bóng bóp ambu người lớn gồm: 01 bóng bóp, 01 mặt nạ, 01 dây dẫn và 01 túi chứa khí</t>
  </si>
  <si>
    <t>V014</t>
  </si>
  <si>
    <t>Bông gạc đắp vết thương vô trùng</t>
  </si>
  <si>
    <t>Kích thước: (≥6cm) x (≥22cm). Quy cách: 01 cái/gói. Tiệt trùng.</t>
  </si>
  <si>
    <t>V015</t>
  </si>
  <si>
    <t>Clip cầm máu</t>
  </si>
  <si>
    <t>V016</t>
  </si>
  <si>
    <t>Clip chất liệu Polymer các cỡ</t>
  </si>
  <si>
    <t>Cỡ: ML, L, XL.</t>
  </si>
  <si>
    <t>V017</t>
  </si>
  <si>
    <t>Clip kẹp mạch máu chất liệu Titanium các cỡ</t>
  </si>
  <si>
    <t>Các cỡ: ML; L.</t>
  </si>
  <si>
    <t>V018</t>
  </si>
  <si>
    <t>Dây truyền máu</t>
  </si>
  <si>
    <t>Thành phần: dây dài ≥150cm, màng lọc từ 175 - 210µm, khóa lăn. Tiệt trùng.</t>
  </si>
  <si>
    <t>V019</t>
  </si>
  <si>
    <t xml:space="preserve">Điện cực dán </t>
  </si>
  <si>
    <t>Điện cực dán dùng cho đo điện tâm đồ.</t>
  </si>
  <si>
    <t>V020</t>
  </si>
  <si>
    <t>Điện cực trung tính có dây cáp nối đi kèm</t>
  </si>
  <si>
    <t xml:space="preserve">Tấm điện cực và dây cáp nối đi kèm. Diện tích bề mặt hoạt động ≥ 137 cm2. Dây nối dài ≥ 2,7 m. </t>
  </si>
  <si>
    <t>Chiếc</t>
  </si>
  <si>
    <t>V021</t>
  </si>
  <si>
    <t>Gạc cầm máu</t>
  </si>
  <si>
    <t>Miếng</t>
  </si>
  <si>
    <t>V022</t>
  </si>
  <si>
    <t>Giấy định nhóm máu ABO</t>
  </si>
  <si>
    <t>Kích thước: cỡ A5.</t>
  </si>
  <si>
    <t>Tờ</t>
  </si>
  <si>
    <t>V023</t>
  </si>
  <si>
    <t>Kim chọc dò, gây tê tủy sống</t>
  </si>
  <si>
    <t>V024</t>
  </si>
  <si>
    <t>Kim chọc hút tủy xương</t>
  </si>
  <si>
    <t>V025</t>
  </si>
  <si>
    <t>Kim luồn tĩnh mạch an toàn</t>
  </si>
  <si>
    <t>V026</t>
  </si>
  <si>
    <t>Kim luồn tĩnh mạch các cỡ</t>
  </si>
  <si>
    <t>V027</t>
  </si>
  <si>
    <t>Kim luồn tĩnh mạch dạng tròn</t>
  </si>
  <si>
    <t>V028</t>
  </si>
  <si>
    <t>Kim sinh thiết</t>
  </si>
  <si>
    <t>Kim sinh thiết dùng với súng sinh thiết. Kích thước: Đường kính 14G; 16G, 18G, 20G; chiều dài kim 10cm, 15cm, 16cm, 20cm, 25cm. Đạt tối thiểu 02 CFS được cấp bởi các nước hoặc tổ chức quy định tại ghi chú (2).</t>
  </si>
  <si>
    <t>V029</t>
  </si>
  <si>
    <t>V030</t>
  </si>
  <si>
    <t>Kim sinh thiết tủy xương</t>
  </si>
  <si>
    <t>Các cỡ 7G, 8G, 9G, 11G, 13G. Chiều dài 10cm, 15cm.</t>
  </si>
  <si>
    <t>V031</t>
  </si>
  <si>
    <t>Kim tiêm cầm máu</t>
  </si>
  <si>
    <t>V032</t>
  </si>
  <si>
    <t>Lamen 24x24</t>
  </si>
  <si>
    <t>Kích thước 24x24 mm. Đóng gói ≤200 cái/gói.</t>
  </si>
  <si>
    <t>V033</t>
  </si>
  <si>
    <t>Lamen 24x40</t>
  </si>
  <si>
    <t>Kích thước 24x40 mm. Đóng gói ≤100 cái/gói.</t>
  </si>
  <si>
    <t>V034</t>
  </si>
  <si>
    <t>Mask bóp bóng</t>
  </si>
  <si>
    <t>V035</t>
  </si>
  <si>
    <t>Mặt nạ thở oxy</t>
  </si>
  <si>
    <t>V036</t>
  </si>
  <si>
    <t xml:space="preserve">Ống đặt nội khí quản </t>
  </si>
  <si>
    <t>V037</t>
  </si>
  <si>
    <t>Ống thông dạ dày</t>
  </si>
  <si>
    <t>V038</t>
  </si>
  <si>
    <t>Tay dao đơn cực hai phím bấm</t>
  </si>
  <si>
    <t>V039</t>
  </si>
  <si>
    <t>Túi đựng nước tiểu</t>
  </si>
  <si>
    <t>Dung tích ≥ 2000ml. Tiệt trùng. Độ dày ≥1,2mm, phân vạch rõ ràng. Có vạch dung tích mỗi 100ml. Đảm bảo kín không rò rỉ.</t>
  </si>
  <si>
    <t>V040</t>
  </si>
  <si>
    <t>Chỉ tiêu tổng hợp đơn sợi Polydioxanone số 3/0</t>
  </si>
  <si>
    <t>Chỉ tan tổng hợp đơn sợi Polydioxanone số 3/0 dài ≥ 70cm, lực căng còn 80% sau 14 ngày, còn 70% sau 28 ngày, còn 60% sau 42 ngày, thời gian tan hoàn toàn 182 - 238 ngày. Tiệt trùng. 1 kim tròn, dài 26mm (± 1mm), 1/2 vòng tròn, bằng hợp kim thép được phủ lớp silicone, giới hạn độ bền kéo của kim &gt; 2.750 MPa, vùng kẹp kim phẳng và có rãnh chạy dọc bên trong và ngoài thân kim giúp giữ chặt kim khi thao tác.</t>
  </si>
  <si>
    <t>Sợi</t>
  </si>
  <si>
    <t>V041</t>
  </si>
  <si>
    <t>Chỉ tiêu tổng hợp đơn sợi Polydioxanone số 4/0</t>
  </si>
  <si>
    <t>Chỉ tan tổng hợp đơn sợi Polydioxanone số 4/0 dài ≥ 70cm, lực căng còn 60% sau 14 ngày, còn 40% sau 28 ngày, còn 35% sau 42 ngày, thời gian tan hoàn toàn 182 - 238 ngày. Tiệt trùng. 1 kim tròn, dài 20mm (± 1mm), 1/2 vòng tròn, bằng hợp kim thép được phủ lớp silicone, giới hạn độ bền kéo &gt; 2.750 MPa, vùng kẹp kim phẳng và có rãnh chạy dọc bên trong và ngoài thân kim giúp giữ chặt kim khi thao tác.</t>
  </si>
  <si>
    <t>V042</t>
  </si>
  <si>
    <t>Chỉ tiêu tổng hợp đa sợi Polyglactin 910 số 1</t>
  </si>
  <si>
    <t xml:space="preserve">Chỉ tiêu tổng hợp đa sợi thành phần cấu tạo từ Glycolide/lactide copolymer, bao phủ bằng hỗn hợp copolymer và calcium stearoyl lactylate hoặc tương đương. Sợi chỉ số 1, dài ≥ 90cm, sợi chỉ đạt lực khỏe nút buộc ban đầu 140%, đạt 80% ở thời điểm 2 tuần và 30% ở thời điểm tuần 3 tuần sau khi khâu. Tiệt trùng. Chỉ tiêu hoàn toàn trong khoảng 56 -70 ngày. Kim tròn làm bằng thép không gỉ phủ bằng silicone, đầu nhọn, dài 40mm (± 2mm), độ cong kim 1/2 vòng tròn. </t>
  </si>
  <si>
    <t>V043</t>
  </si>
  <si>
    <t xml:space="preserve">Chỉ tan tổng hợp đa sợi Polyglactin 910, được bao bọc bởi hợp chất copolymer và Calcium Stearate hoặc tương đương; chỉ số 1, dài ≥ 90cm, lực căng giữ vết thương còn 75% sau 14 ngày, còn 50% sau 21 ngày, còn 25% sau 28 ngày; thời gian tự tiêu hoàn toàn trong khoảng 56 -70 ngày. Tiệt trùng. Kim tròn đầu hình tròn, bằng hợp kim thép phủ silicone, dài 40mm (± 2mm), 1/2 vòng tròn, vùng kẹp kim phẳng và có rãnh chạy dọc bên trong và ngoài thân kim giúp giữ chặt kim khi thao tác. Độ bền kéo kim &gt; 2.750 MPa. </t>
  </si>
  <si>
    <t>V044</t>
  </si>
  <si>
    <t>Chỉ tiêu tổng hợp đa sợi polyglactin 910 số 2/0</t>
  </si>
  <si>
    <t xml:space="preserve">Chỉ tiêu tổng hợp đa sợi thành phần cấu tạo từ Glycolide/lactide copolymer, bao phủ bằng hỗn hợp copolymer và calcium stearoyl lactylate hoặc tương đương. Sợi chỉ số 2, dài ≥ 75cm, sợi chỉ đạt lực khỏe nút buộc ban đầu 140%, đạt 80% ở thời điểm 2 tuần và 30% ở thời điểm tuần 3 tuần sau khi khâu. Tiệt trùng. Chỉ tiêu hoàn toàn trong khoảng 56 -70 ngày. Kim tròn làm bằng thép không gỉ phủ silicone, đầu nhọn, dài 26mm (± 1mm), độ cong kim 1/2 vòng tròn. </t>
  </si>
  <si>
    <t>V045</t>
  </si>
  <si>
    <t>Chỉ tan tổng hợp đa sợi Polyglactin 910, được bao bọc bởi hợp chất copolymer và Calcium Stearate hoặc tương đương; chỉ số 2, dài ≥ 75cm, lực căng giữ vết thương còn 75% sau 14 ngày, còn 50% sau 21 ngày, còn 25% sau 28 ngày; thời gian tự tiêu hoàn toàn trong khoảng 56 -70 ngày. Tiệt trùng. Kim tròn đầu hình thoi, bằng hợp kim thép phủ silicone, dài 26mm (± 1mm), 1/2 vòng tròn, vùng kẹp kim phẳng và có rãnh chạy dọc bên trong và ngoài thân kim giúp giữ chặt kim khi thao tác. Độ bền kéo kim &gt; 2.750 MPa.</t>
  </si>
  <si>
    <t>V046</t>
  </si>
  <si>
    <t>Chỉ tiêu tổng hợp đa sợi polyglactin 910 số 3/0</t>
  </si>
  <si>
    <t xml:space="preserve">Chỉ tiêu tổng hợp đa sợi thành phần cấu tạo từ Glycolide/lactide copolymer, bao phủ bằng hỗn hợp copolymer và calcium stearoyl lactylate hoặc tương đương. Sợi chỉ số 3/0, dài ≥ 75cm, sợi chỉ đạt lực khỏe nút buộc ban đầu 140%, đạt 80% ở thời điểm 2 tuần và 30% ở thời điểm tuần 3 tuần sau khi khâu. Tiệt trùng. Chỉ tiêu hoàn toàn trong khoảng 56 -70 ngày. Kim tròn làm bằng thép không gỉ phủ silicone, đầu nhọn, dài 26mm (± 1mm), độ cong kim 1/2 vòng tròn. </t>
  </si>
  <si>
    <t>V047</t>
  </si>
  <si>
    <t>Chỉ tan tổng hợp đa sợi Polyglactin 910, được bao bọc bởi hợp chất copolymer và Calcium Stearate hoặc tương đương; chỉ số 3/0, dài ≥ 75cm, lực căng giữ vết thương còn 75% sau 14 ngày, còn 50% sau 21 ngày, còn 25% sau 28 ngày; thời gian tự tiêu hoàn toàn trong khoảng 56 -70 ngày. Tiệt trùng. Kim tròn đầu hình thoi, bằng hợp kim thép phủ silicone, dài 26mm (± 1mm), 1/2 vòng tròn, vùng kẹp kim phẳng và có rãnh chạy dọc bên trong và ngoài thân kim giúp giữ chặt kim khi thao tác. Độ bền kéo kim &gt; 2.750 MPa.</t>
  </si>
  <si>
    <t>V048</t>
  </si>
  <si>
    <t>Chỉ tiêu tổng hợp đa sợi polyglactin 910 số 4/0</t>
  </si>
  <si>
    <t>V049</t>
  </si>
  <si>
    <t>Chỉ tan tổng hợp đa sợi Polyglactin 910, được bao bọc bởi hợp chất copolymer và Calcium Stearate hoặc tương đương; chỉ số 4/0, dài ≥ 75cm, lực căng giữ vết thương còn 75% sau 14 ngày, còn 50% sau 21 ngày, còn 25% sau 28 ngày; thời gian tự tiêu hoàn toàn trong khoảng 56 -70 ngày. Tiệt trùng. Kim tròn đầu hình thoi, bằng hợp kim thép phủ silicone, dài 20mm (± 1mm), 1/2 vòng tròn, vùng kẹp kim phẳng và có rãnh chạy dọc bên trong và ngoài thân kim giúp giữ chặt kim khi thao tác. Độ bền kéo kim &gt; 2.750 MPa.</t>
  </si>
  <si>
    <t>V050</t>
  </si>
  <si>
    <t>Chỉ không tiêu đơn sợi tổng hợp Polyamide 3/0</t>
  </si>
  <si>
    <t>Chỉ số 3/0, dài ≥ 75cm. Tiệt trùng. Kim tam giác ngược, 3/8 vòng tròn, dài 24mm (± 1mm).</t>
  </si>
  <si>
    <t>V051</t>
  </si>
  <si>
    <t>V052</t>
  </si>
  <si>
    <t>Chỉ số 3/0, dài ≥ 70cm. Tiệt trùng. Kim tam giác ngược dài 26mm (± 1mm), 3/8 vòng tròn, bằng hợp kim thép được phủ lớp silicone, giới hạn độ bền kéo &gt; 2.750 MPa, vùng kẹp kim phẳng và có rãnh chạy dọc bên trong và ngoài thân kim giúp giữ chặt kim khi thao tác.</t>
  </si>
  <si>
    <t>V053</t>
  </si>
  <si>
    <t>Chỉ không tiêu đơn sợi tổng hợp Polyamide 4/0</t>
  </si>
  <si>
    <t>Chỉ số 4/0, dài ≥ 45cm. Tiệt trùng. Kim tam giác ngược, 3/8 vòng tròn, dài 19mm (± 1mm).</t>
  </si>
  <si>
    <t>V054</t>
  </si>
  <si>
    <t>V055</t>
  </si>
  <si>
    <t>Chỉ không tiêu đơn sợi tổng hợp Polyamide 5/0</t>
  </si>
  <si>
    <t>V057</t>
  </si>
  <si>
    <t>V058</t>
  </si>
  <si>
    <t>Chỉ silk 3/0</t>
  </si>
  <si>
    <t>Chỉ silk không tan tự nhiên đa sợi 3/0 dài ≥ 60cm, không kim, quy cách: vỉ ≥ 13 sợi.</t>
  </si>
  <si>
    <t>Vỉ</t>
  </si>
  <si>
    <t>V059</t>
  </si>
  <si>
    <t>Cồn tuyệt đối</t>
  </si>
  <si>
    <t>Methanol</t>
  </si>
  <si>
    <t xml:space="preserve"> Quy cách: chai ≥ 500ml.</t>
  </si>
  <si>
    <t>Dung dịch phun sương diệt khuẩn bề mặt</t>
  </si>
  <si>
    <t>Dung dịch phun sương khử khuẩn bề mặt</t>
  </si>
  <si>
    <t>Dung dịch khử khuẩn bề mặt qua đường không khí chứa thành phần:
Thành phần: Hydrogen peroxide ≥ 5 % (w/w), Ion bạc ≥ 0,005 % (w/w), nước tinh khiết.
Sử dụng với các máy phun sương khử khuẩn, dùng dung dịch nguyên chất không cần pha loãng. Can ≥ 5 lít</t>
  </si>
  <si>
    <t>x</t>
  </si>
  <si>
    <t>Bộ hóa chất tách chiết và tinh sạch đồng thời DNA bộ gen, DNA vi khuẩn và DNA/RNA virus  từ huyết tương, huyết thanh, dịch cơ thể không tế bào, các loại mẫu phết, mẫu đờm, dịch rửa phế quản, dịch tiết khí quản, mẫu vi khuẩn nuôi cấy, dịch nổi mẫu phân, dịch não tủy, dịch nổi nuôi cấy tế bào, mẫu máu tươi/đông lạnh, mô sinh thiết, nước tiểu bằng công nghệ cột lọc. Hiệu suất thu hồi DNA genome từ máu toàn phần: ≥1 μg DNA. Bộ dùng cho ≥ 250 lần xét nghiệm.</t>
  </si>
  <si>
    <t>Bộ xét nghiệm định tính kiểu gene 22 type HPV (16, 18, 6, 11 và các type khác)</t>
  </si>
  <si>
    <t>Kít tách chiết DNA/RNA từ mẫu FFPE</t>
  </si>
  <si>
    <t>Chỉ số 4/0, dài ≥75cm.  Bề mặt sợi chỉ nhẵn đồng đều giúp dễ dàng xuyên qua các mô. Kim tam giác dài 19mm (± 1mm), 3/8 vòng tròn, bằng thép không gỉ phủ silicon. Tiệt trùng.</t>
  </si>
  <si>
    <t>Chỉ số 5/0, dài ≥75cm.  Bề mặt sợi chỉ nhẵn đồng đều giúp dễ dàng xuyên qua các mô. Kim tam giác dài 19mm (± 1mm), 3/8 vòng tròn, bằng thép không gỉ phủ silicon. Tiệt trùng.</t>
  </si>
  <si>
    <t>Dùng cho băng ghim cắt khâu nối phẫu thuật mổ mở mã hàng hóa V003.2; chiều dài băng ghim 60mm hoặc 80mm. Có ≥6 hàng ghim: mỗi bên có ≥3 hàng ghim với chiều cao các hàng ghim khác nhau. Khoảng đóng ghim 1,5mm (±5%) -2,25mm (±5%).</t>
  </si>
  <si>
    <t>(Ban hành kèm theo Yêu cầu báo giá số                   /BVUB-P.HC-VTYT ngày        /       /2025)</t>
  </si>
  <si>
    <t>Yêu cầu về xuất xứ (nếu có)</t>
  </si>
  <si>
    <t>Yêu cầu về tính năng, yêu cầu kĩ thuật</t>
  </si>
  <si>
    <t>Số lượng tùy chọn mua thêm (nếu có)</t>
  </si>
  <si>
    <t>Bộ dây máy thở cao tần dùng một lần</t>
  </si>
  <si>
    <t>H001</t>
  </si>
  <si>
    <t>H002</t>
  </si>
  <si>
    <t>H003</t>
  </si>
  <si>
    <t>H004</t>
  </si>
  <si>
    <t>H005</t>
  </si>
  <si>
    <t>H006</t>
  </si>
  <si>
    <t>H007</t>
  </si>
  <si>
    <t>H008</t>
  </si>
  <si>
    <t>H009</t>
  </si>
  <si>
    <t>H010</t>
  </si>
  <si>
    <t>H011</t>
  </si>
  <si>
    <t>Vôi Sô-đa</t>
  </si>
  <si>
    <t>Can ≥ 4,5 kg.</t>
  </si>
  <si>
    <r>
      <t>Trên cơ sở Yêu cầu báo giá số           /BVUB-P.HC-VTYT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thiết bị y tế như sau:</t>
    </r>
  </si>
  <si>
    <t xml:space="preserve">Chỉ tiêu tổng hợp đa sợi thành phần cấu tạo từ Glycolide/lactide copolymer, bao phủ bằng hỗn hợp copolymer và calcium stearoyl lactylate hoặc tương đương. Sợi chỉ số 4/0, dài ≥ 75cm, sợi chỉ đạt lực khỏe nút buộc ban đầu 140%, đạt 80% ở thời điểm 2 tuần và 30% ở thời điểm tuần 3 tuần sau khi khâu. Tiệt trùng. Chỉ tiêu hoàn toàn trong khoảng 56 -70 ngày. Kim tròn làm bằng thép không gỉ phủ silicone, đầu nhọn, dài 17mm (± 1mm), độ cong kim 1/2 vòng tròn. </t>
  </si>
  <si>
    <t xml:space="preserve">Sond niệu quản JJ </t>
  </si>
  <si>
    <t>Dụng cụ cắt khâu nối tròn ba hàng ghim</t>
  </si>
  <si>
    <t xml:space="preserve">Đường kính các cỡ: 28mm (±5%); ≥31mm. Số lượng ghim lần lượt là ≥39 ghim; ≥45 ghim. Chất liệu ghim titanium. Có 3 hàng ghim với chiều cao ghim khác nhau. </t>
  </si>
  <si>
    <t>Đường kính các cỡ: 25mm (±5%); 29mm (±5%); 32mm (±5%). Chất liệu ghim titanium. Có 3 hàng ghim với chiều cao ghim khác nhau. Đạt tối thiểu 01 CFS được cấp bởi các nước hoặc tổ chức quy định tại ghi chú (1)</t>
  </si>
  <si>
    <t>Bộ gồm: Dây dài ≥160 cm, dây nối dài ≥ 80 cm.</t>
  </si>
  <si>
    <t>Xy lanh dung tích 200ml, kèm dây nối, kèm ống hút thuốc. Tương thích với bơm tiêm cản quang 1 nòng của hãng Liebel-Flarsheim/Mỹ</t>
  </si>
  <si>
    <t>Xy lanh dung tích 200ml, kèm dây nối, kèm ống hút thuốc. Tương thích với  bơm tiêm cản quang 1 nòng Accutron CT của hãng Medctron AG-Đức</t>
  </si>
  <si>
    <t>Độ mở góc ≥135 độ, chiều dài  ngàm ≥5,7mm, tổng chiều dài đầu clip 14,2mm (±5%).</t>
  </si>
  <si>
    <t>Có ≥3 vạch cản quang ở thân catheter. Nút thông gió có bộ lọc kỵ nước. Sử dụng được trong phòng MRI. Cỡ 16G, tốc độ chảy ≥225ml/phút. Cỡ 18G, tốc độ chảy ≥96ml/phút. Cỡ 20G, tốc độ chảy ≥59ml/phút. Cỡ 22G, tốc độ chảy ≥42ml/phút. Cỡ 24G, tốc độ chảy ≥29ml/phút. Tiệt trùng.</t>
  </si>
  <si>
    <t>Dùng với súng sinh thiết. Đường kính kim sinh thiết 16G và 18G; chiều dài kim 10cm, 20cm. Đạt tối thiểu 01 CFS được cấp bởi các nước hoặc tổ chức quy định tại ghi chú (1).</t>
  </si>
  <si>
    <t>Cỡ S, M, L, Xl, XXL.</t>
  </si>
  <si>
    <t>Cỡ S, M, L, XL.</t>
  </si>
  <si>
    <t xml:space="preserve">Có bóng. Tiệt trùng. Có đường cản quang. Cỡ 3,5; 4; 4,5; 5; 5,5; 6; 6,5; 7; 7,5. </t>
  </si>
  <si>
    <t>Đầu thắt tĩnh mạch thực quản</t>
  </si>
  <si>
    <t>Gồm 4-6 vòng thắt, đường kính đầu thắt 9,4 mm - 14mm.</t>
  </si>
  <si>
    <t>Dây nối áp lực cao</t>
  </si>
  <si>
    <t>Nối máy bơm thuốc cản quang và ống bơm cản quang; chịu được tốc độ bơm thuốc từ 2,5 - 3 ml/ giây; dài 75cm, 150cm.</t>
  </si>
  <si>
    <t>V061</t>
  </si>
  <si>
    <t>Chỉ số 5/0, dài 45cm (± 5%). Tiệt trùng. Kim tam giác ngược, 3/8 vòng tròn, dài 16mm (± 1mm).</t>
  </si>
  <si>
    <t>V062</t>
  </si>
  <si>
    <t>V063</t>
  </si>
  <si>
    <t>V064</t>
  </si>
  <si>
    <t>Tấm lưới cố định đầu</t>
  </si>
  <si>
    <t xml:space="preserve">Lưới cố định đầu làm bằng chất liệu Polycaprolactone, có lớp phủ chống dính; Phần khung làm bằng vật liệu ABS, rắn chắc, không giòn, cách điện, không thấm nước, không mùi chịu được nhiệt độ và hóa chất. 
Dày 2,4mm (± 5%), mật độ lỗ 11,4% - 12,6%. 
Có thể làm hoá dẻo bằng lò nhiệt hơi ở 65 -70ºC. 
Khi vật liệu lưới cố định được làm nóng hoàn toàn, sản phẩm trở nên mềm dẻo, có thể kéo giãn theo kích thước của bệnh nhân và sẵn sàng để định hình cho bệnh nhân; khi nhựa nhiệt dẻo nguội đi, sản phẩm trở nên cứng và bền chắc; nó có thể ghi nhớ định hình và có thể làm mềm và định hình lại sau khi làm mát và đông cứng. 
Độ truyền bức xạ ≥ 0,99. 
Mặt nạ có áp dụng khả năng kháng khuẩn. </t>
  </si>
  <si>
    <t>V065</t>
  </si>
  <si>
    <t>Tấm lưới cố định đầu-cổ-vai</t>
  </si>
  <si>
    <t xml:space="preserve">Lưới cố định đầu cổ vai làm bằng chất liệu Polycaprolactone, có lớp phủ chống dính; Phần khung làm bằng vật liệu ABS, rắn chắc, không giòn, cách điện, không thấm nước, không mùi chịu được nhiệt độ và hóa chất. 
Dày 2,4mm (± 5%), mật độ lỗ 11,4% - 12,6%. 
Có thể làm hoá dẻo bằng lò nhiệt hơi ở 65 -70ºC. 
Khi vật liệu lưới cố định được làm nóng hoàn toàn, sản phẩm trở nên mềm dẻo, có thể kéo giãn theo kích thước của bệnh nhân và sẵn sàng để định hình cho bệnh nhân; khi nhựa nhiệt dẻo nguội đi, sản phẩm trở nên cứng và bền chắc; nó có thể ghi nhớ định hình và có thể làm mềm và định hình lại sau khi làm mát và đông cứng. 
Độ truyền bức xạ ≥ 0,99. 
Mặt nạ có áp dụng khả năng kháng khuẩn. </t>
  </si>
  <si>
    <t>V066</t>
  </si>
  <si>
    <t>Tấm lưới cố định khung chậu</t>
  </si>
  <si>
    <t xml:space="preserve">Lưới cố định khung chậu làm bằng chất liệu Polycaprolactone, có lớp phủ chống dính; Phần khung làm bằng vật liệu ABS, rắn chắc, không giòn, cách điện, không thấm nước, không mùi chịu được nhiệt độ và hóa chất. 
Dày 3,2mm (± 5%), mật độ lỗ 39,9% - 44,1%. 
Có thể làm hoá dẻo bằng lò nhiệt hơi ở 65 -70ºC. 
Khi vật liệu lưới cố định được làm nóng hoàn toàn, sản phẩm trở nên mềm dẻo, có thể kéo giãn theo kích thước của bệnh nhân và sẵn sàng để định hình cho bệnh nhân; khi nhựa nhiệt dẻo nguội đi, sản phẩm trở nên cứng và bền chắc; nó có thể ghi nhớ định hình và có thể làm mềm và định hình lại sau khi làm mát và đông cứng. 
Độ truyền bức xạ ≥ 0,99. 
Mặt nạ có áp dụng khả năng kháng khuẩn. </t>
  </si>
  <si>
    <t>V067</t>
  </si>
  <si>
    <t>Tấm lưới cố định ngực</t>
  </si>
  <si>
    <t xml:space="preserve">Lưới cố định ngực làm bằng chất liệu Polycaprolactone, có lớp phủ chống dính; Phần khung làm bằng vật liệu ABS, rắn chắc, không giòn, cách điện, không thấm nước, không mùi chịu được nhiệt độ và hóa chất. 
Dày 3,2mm (± 5%), mật độ lỗ 39,9% - 44,1%. 
Có thể làm hoá dẻo bằng lò nhiệt hơi ở 65 -70ºC. 
Khi vật liệu lưới cố định được làm nóng hoàn toàn, sản phẩm trở nên mềm dẻo, có thể kéo giãn theo kích thước của bệnh nhân và sẵn sàng để định hình cho bệnh nhân; khi nhựa nhiệt dẻo nguội đi, sản phẩm trở nên cứng và bền chắc; nó có thể ghi nhớ định hình và có thể làm mềm và định hình lại sau khi làm mát và đông cứng. 
Độ truyền bức xạ ≥ 0,99. 
Mặt nạ có áp dụng khả năng kháng khuẩn. </t>
  </si>
  <si>
    <t>V068</t>
  </si>
  <si>
    <t>Bộ kim an toàn kết nối buồng tiêm dưới da</t>
  </si>
  <si>
    <t>V069</t>
  </si>
  <si>
    <t>Kim truyền dùng cho buồng tiêm</t>
  </si>
  <si>
    <t xml:space="preserve"> Cỡ 20G, 22G; dài 15mm-25mm. Bao gồm: kim gập góc, đế cố định, ống nối có kẹp. Không DEHP.
</t>
  </si>
  <si>
    <t>- Bộ kít xét nghiệm phát hiện tối thiểu 22 type (tối thiểu 20 type nguy cơ cao và tối thiểu 2 type nguy cơ thấp) của Human Papillomavirus (HPV) từ mẫu phết cổ tử cung, âm đạo, niệu đạo, hậu môn; mô sinh thiết niệu đạo, âm đạo, bao quy đầu và mô FFPE bằng kỹ thuật Real-time PCR. Phát hiện riêng HPV type 16, 18, 6 và 11.
 - Bộ kit bao gồm PCR master mix sẵn sàng sử dụng, chứa tất cả thuốc thử cần thiết cho phản ứng cũng như dUTP/UNG giúp ngăn chặn nguy cơ lây nhiễm từ lần khuếch đại trước. Bộ dùng cho ≥ 100 xét nghiệm.
- Độ đặc hiệu chẩn đoán: ≥ 99,1%.
- Độ nhạy chẩn đoán: ≥ 97,8%.
- Độ chính xác: ≥ 98,6%.</t>
  </si>
  <si>
    <t xml:space="preserve">Bộ kít tách chiết DNA/RNA bộ gen từ mẫu mô cố định bằng formalin, nhúng trong paraffin (FFPE) bằng phương pháp cột lọc. Bộ dùng cho ≥ 36 lần xét nghiệm.
</t>
  </si>
  <si>
    <t xml:space="preserve">Bộ xi lanh cho bơm tiêm thuốc cản quang tự động 1 nòng </t>
  </si>
  <si>
    <t>Bộ xi lanh cho bơm tiêm thuốc cản quang 2 nòng</t>
  </si>
  <si>
    <t>Có đầu bảo vệ bằng kim loại dạng lò xo. Cathether có 4 đường cản quang ngầm. Màng kị nước chống máu tràn ra khi thiết lập đường truyền. Kim luồn có cánh, có cửa. Cơ chế trào máu 2 lần giúp xác nhận lấy ven thành công:  lần 1 báo hiệu kim đã vào mạch máu, lần 2 xác định catheter đã nằm trong lòng mạch. Có thiết kế chống bật nắp bảo vệ cổng tiêm do vô tình trong thời gian lưu kim: nắp bảo vệ có khả năng xoay 180 độ. Cỡ 18G, tốc độ chảy ≥96ml/phút. Cỡ 20G, tốc độ chảy ≥61ml/phút. Cỡ 22G, tốc độ chảy ≥36ml/phút. Đạt tối thiểu 02 CFS được cấp bởi các nước hoặc tổ chức quy định tại ghi chú (2).</t>
  </si>
  <si>
    <t>Phát hiện tối thiểu 55 đột biến của gen EGFR ở các exon 18, 19, 20 và 21 trong  DNA bộ gene từ mẫu mô FFPE hoặc mô tươi/đông lạnh bằng kỹ thuật real-time PCR. Giới hạn phát hiện (LOD): 1-3,2% (tùy đột biến), trong đó 1% với các đột biến T790M, L858R, L861Q và mất đoạn exon 19. Bộ dùng cho ≥ 52 lần xét nghiệm.</t>
  </si>
  <si>
    <t xml:space="preserve">Tay dao đơn cực hai phím bấm dùng với dao mổ điện. Lưỡi dao sử dụng ≥50 lần với phương pháp khử trùng bằng hơi nước. Dây nối, chân cắm loại 3 chân. </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</si>
  <si>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16/09/2025 </t>
    </r>
    <r>
      <rPr>
        <i/>
        <sz val="14"/>
        <color theme="1"/>
        <rFont val="Times New Roman"/>
        <family val="1"/>
      </rPr>
      <t>[kết thúc thời điểm nhận báo giá].</t>
    </r>
  </si>
  <si>
    <t>Tổng cộng: 78 phần/ lô (86 mặt hàng)</t>
  </si>
  <si>
    <r>
      <rPr>
        <b/>
        <sz val="11"/>
        <color theme="1"/>
        <rFont val="Times New Roman"/>
        <family val="1"/>
      </rPr>
      <t>Phụ lục 1: Danh mục, yêu cầu kĩ thuật
Gói thầu cung ứng các mặt hàng hóa chất, vật tư xét nghiệm, thiết bị y tế đợt 9 năm 2025 tại Bệnh viện Ung bướu Nghệ An (gồm 86 mặt hàng, 78 phần/ lô)</t>
    </r>
    <r>
      <rPr>
        <sz val="11"/>
        <color theme="1"/>
        <rFont val="Times New Roman"/>
        <family val="1"/>
      </rPr>
      <t xml:space="preserve">
</t>
    </r>
    <r>
      <rPr>
        <i/>
        <sz val="11"/>
        <color theme="1"/>
        <rFont val="Times New Roman"/>
        <family val="1"/>
      </rPr>
      <t>(Ban hành kèm theo Yêu cầu báo giá số                 /BVUB-P.HC-VTYT ngày          /         /2025)</t>
    </r>
  </si>
  <si>
    <t>Xy lanh dung tích 190ml, 200ml; kèm dây nối ≥150cm, kèm ống hút thuốc. Áp suất giới hạn ≥400psi. Dùng cho bơm tiêm thuốc cản quang 1 nòng.</t>
  </si>
  <si>
    <t>Hàm lượng Ethanol ≥ 99,5%. Quy cách: Chai ≥ 500ml.</t>
  </si>
  <si>
    <t>Dung dịch có hàm lượng ≥ 0,012% Ag (trong đó ≥ 85% nano bạc). Dung dịch diệt khuẩn bề mặt, ngoài da, diệt khuẩn trước và sau khi khám bệnh, làm kỹ thuật, làm xét nghiệm, diệt khuẩn dụng cụ cho y tế (dao, kéo, kim chỉ khâu…), dụng cụ truyền dịch, truyền máu và các dụng cụ khác. Can ≥ 5 lít.</t>
  </si>
  <si>
    <t>Dung dịch chuyên dùng khử trùng cho máy cắt lạnh Thành phần: Hydrogen peroxinde:  ≥ 5%; Orthophosphoric acid:  ≥ 0,1%; Silver:  ≥ 0,01%. Can ≥ 5 lít</t>
  </si>
  <si>
    <t>Một bộ gồm: 1 xilanh 190ml, 1 dây nối áp lực cao dài  ≥150cm, 1 ống lấy thuốc nhanh chữ J, 1 đầu lấy thuốc.  Tương thích với  bơm tiêm cản quang 1 nòng (DC009S) của hãng Imaxeon Pty Ltd -Úc</t>
  </si>
  <si>
    <t>Một bộ gồm: 1 xilanh 190ml, 1 dây nối áp lực cao dài  ≥150cm, 1 ống lấy thuốc nhanh chữ J, 1 đầu lấy thuốc. Dùng cho bơm tiêm thuốc cản quang 1 nòng.</t>
  </si>
  <si>
    <t>Bộ gồm: 2 xilanh x 190ml; 1 dây nối áp lực cao dài  ≥260cm; 1 ống lấy thuốc. Áp suất giới hạn ≥350 PSI. Tương thích với bơm tiêm cản quang 2 nòng (DC009DW) của hãng Imaxeon Pty Ltd -Úc</t>
  </si>
  <si>
    <t>Bộ gồm: 2 xilanh x 190ml; 1 dây nối áp lực cao dài  ≥260cm; 1 ống lấy thuốc. Áp suất giới hạn ≥350 PSI. Dùng cho bơm tiêm thuốc cản quang 2 nòng.</t>
  </si>
  <si>
    <t>Các cỡ: 25G; 26G; 27G.</t>
  </si>
  <si>
    <t>Các cỡ: 16G, 18G.</t>
  </si>
  <si>
    <t>Các cỡ: 16G, 18G, 20G, 22G, 24G. Tiệt trùng. Có cánh, có cửa chích thuốc. Đạt tối thiểu 01 CFS được cấp bởi các nước hoặc tổ chức quy định tại ghi chú (1).</t>
  </si>
  <si>
    <t>Cỡ 21G, 23G, 25G. Chiều dài làm việc ≥2300mm. Đường kính kênh làm việc ≥2,8mm.</t>
  </si>
  <si>
    <t>Cỡ 12Fr, 14Fr, 16Fr, 18Fr.</t>
  </si>
  <si>
    <t>2 đầu mở hình chữ J. Cỡ 5Fr, 6Fr, 7Fr, 8Fr.</t>
  </si>
  <si>
    <t>Kích thước (≥)10x (≥)20cm, tự tiêu, tiệt trùng.</t>
  </si>
  <si>
    <t xml:space="preserve">Chất liệu không chứa latex, DEHP.
Kim làm từ thép không gỉ phủ silicone, kim không có lõi, đầu kim có thiết kế để tránh bít tắc kim. Kim 20G: dài 19mm (±5%), dài 25mm (±5%); đường kính kim 0,90 mm (±5%). 
Kim 22G: dài 19mm (±5%), dài 25mm (±5%); đường kính kim 0,70 mm (±5%). 
Dây nối làm từ PVC, dài  ≥ 100 mm; có khóa kẹp ngăn máu chảy ngược.
Có cánh cố định kim làm từ chất liệu polyetylen bảo vệ khu vực đâm kim.
Có đầu nối Luer - lock.Có đầu bảo vệ an toàn chịu áp lực  ≥ 300PSI.
Lực xuyên nhỏ 0,2-0,4 kgf, ít đau cho bệnh nhân và ít tổn thương cho các mô.
Tiệt trùng.
</t>
  </si>
  <si>
    <r>
      <rPr>
        <b/>
        <sz val="11"/>
        <color theme="1"/>
        <rFont val="Times New Roman"/>
        <family val="1"/>
      </rPr>
      <t xml:space="preserve">Ghi chú: 
</t>
    </r>
    <r>
      <rPr>
        <sz val="11"/>
        <color theme="1"/>
        <rFont val="Times New Roman"/>
        <family val="1"/>
      </rPr>
      <t>(1) Đạt tối thiểu 01 CFS là: đã được tối thiểu một trong các tổ chức hoặc nước sau cấp giấy chứng nhận lưu hành tự do (Certificate of Free Sale) hoặc giấy chứng nhận lưu hành (Market Authorization) (sau đây viết tắt là giấy lưu hành): Cục Quản lý Thực phẩm và Dược phẩm Hoa Kỳ (FDA) - Mỹ; Cục Quản lý hàng hóa trị liệu (TGA) - Úc; Cơ quan quản lý y tế Canada (Health Canada); Bộ Y tế, Lao động và Phúc lợi Nhật Bản (MHLW) hoặc Cơ quan Dược phẩm và Thiết bị y tế (PMDA) - Nhật Bản, các nước thành viên EU, Anh, Thụy Sỹ; Cục Quản lý sản phẩm y tế quốc gia cấp trung ương (National Medical Products Administration - NMPA) - Trung Quốc; Bộ An toàn thực phẩm và dược phẩm (Ministry of Food &amp; Drug Safety - MFDS) - Hàn Quốc.
(2) Đạt tối thiểu 02 CFS là: đã được tối thiểu hai trong các tổ chức hoặc nước sau cấp giấy chứng nhận lưu hành tự do (Certificate of Free Sale) hoặc giấy chứng nhận lưu hành (Market Authorization) (sau đây viết tắt là giấy lưu hành): Cục Quản lý Thực phẩm và Dược phẩm Hoa Kỳ (FDA) - Mỹ; Cục Quản lý hàng hóa trị liệu (TGA) - Úc; Cơ quan quản lý y tế Canada (Health Canada); Bộ Y tế, Lao động và Phúc lợi Nhật Bản (MHLW) hoặc Cơ quan Dược phẩm và Thiết bị y tế (PMDA) - Nhật Bản, các nước thành viên EU, Anh, Thụy Sỹ; Cục Quản lý sản phẩm y tế quốc gia cấp trung ương (National Medical Products Administration - NMPA) - Trung Quốc; Bộ An toàn thực phẩm và dược phẩm (Ministry of Food &amp; Drug Safety - MFDS) - Hàn Quốc.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</si>
</sst>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
      <sz val="12"/>
      <name val="Times New Roman"/>
      <family val="1"/>
    </font>
    <font>
      <sz val="11"/>
      <color theme="1"/>
      <name val="Times New Roman"/>
      <family val="1"/>
    </font>
    <font>
      <b/>
      <sz val="11"/>
      <color theme="1"/>
      <name val="Times New Roman"/>
      <family val="1"/>
    </font>
    <font>
      <i/>
      <sz val="11"/>
      <color theme="1"/>
      <name val="Times New Roman"/>
      <family val="1"/>
    </font>
    <font>
      <b/>
      <sz val="10"/>
      <color rgb="FF000000"/>
      <name val="Times New Roman"/>
      <family val="1"/>
    </font>
    <font>
      <sz val="11"/>
      <name val="Times New Roman"/>
      <family val="1"/>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5" fillId="0" borderId="0"/>
    <xf numFmtId="43" fontId="5" fillId="0" borderId="0" applyFont="0" applyFill="0" applyBorder="0" applyAlignment="0" applyProtection="0"/>
    <xf numFmtId="0" fontId="1" fillId="0" borderId="0"/>
    <xf numFmtId="0" fontId="1" fillId="0" borderId="0"/>
  </cellStyleXfs>
  <cellXfs count="59">
    <xf numFmtId="0" fontId="0" fillId="0" borderId="0" xfId="0"/>
    <xf numFmtId="0" fontId="3" fillId="0" borderId="1" xfId="1" applyFont="1" applyBorder="1" applyAlignment="1">
      <alignment horizontal="center" vertical="top" wrapText="1"/>
    </xf>
    <xf numFmtId="0" fontId="5" fillId="0" borderId="0" xfId="1"/>
    <xf numFmtId="0" fontId="2" fillId="0" borderId="1" xfId="1" applyFont="1" applyBorder="1" applyAlignment="1">
      <alignment horizontal="center" vertical="top" wrapText="1"/>
    </xf>
    <xf numFmtId="43" fontId="2" fillId="0" borderId="1" xfId="2" applyFont="1" applyBorder="1" applyAlignment="1">
      <alignment horizontal="center" vertical="top" wrapText="1"/>
    </xf>
    <xf numFmtId="0" fontId="3" fillId="0" borderId="1" xfId="1" quotePrefix="1" applyFont="1" applyBorder="1" applyAlignment="1">
      <alignment horizontal="center" vertical="top" wrapText="1"/>
    </xf>
    <xf numFmtId="0" fontId="5" fillId="0" borderId="1" xfId="1" applyBorder="1" applyAlignment="1">
      <alignment horizontal="center"/>
    </xf>
    <xf numFmtId="0" fontId="5" fillId="0" borderId="1" xfId="1" applyBorder="1"/>
    <xf numFmtId="0" fontId="9" fillId="0" borderId="0" xfId="1" applyFont="1" applyAlignment="1">
      <alignment horizontal="center"/>
    </xf>
    <xf numFmtId="0" fontId="9" fillId="0" borderId="0" xfId="1" applyFont="1" applyAlignment="1">
      <alignment horizontal="center" vertical="top" wrapText="1"/>
    </xf>
    <xf numFmtId="0" fontId="12" fillId="2" borderId="1"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0" fillId="0" borderId="1" xfId="0" applyBorder="1"/>
    <xf numFmtId="0" fontId="16" fillId="2" borderId="1" xfId="0" applyFont="1" applyFill="1" applyBorder="1" applyAlignment="1">
      <alignment horizontal="center" vertical="center" wrapText="1"/>
    </xf>
    <xf numFmtId="0" fontId="14" fillId="2" borderId="1" xfId="0" applyFont="1" applyFill="1" applyBorder="1" applyAlignment="1">
      <alignment horizontal="center" wrapText="1"/>
    </xf>
    <xf numFmtId="0" fontId="0" fillId="2" borderId="1" xfId="0" applyFill="1" applyBorder="1"/>
    <xf numFmtId="0" fontId="13"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0" fillId="2" borderId="1" xfId="0" applyFill="1" applyBorder="1" applyAlignment="1">
      <alignment horizontal="right" vertical="top" wrapText="1"/>
    </xf>
    <xf numFmtId="0" fontId="0" fillId="2" borderId="1" xfId="0" applyFill="1" applyBorder="1" applyAlignment="1">
      <alignment vertical="top" wrapText="1"/>
    </xf>
    <xf numFmtId="0" fontId="0" fillId="0" borderId="0" xfId="0" applyAlignment="1">
      <alignment vertical="top"/>
    </xf>
    <xf numFmtId="3" fontId="13" fillId="2" borderId="1" xfId="0" applyNumberFormat="1" applyFont="1" applyFill="1" applyBorder="1" applyAlignment="1">
      <alignment horizontal="right" vertical="top" wrapText="1"/>
    </xf>
    <xf numFmtId="1" fontId="17" fillId="2" borderId="1" xfId="0" applyNumberFormat="1" applyFont="1" applyFill="1" applyBorder="1" applyAlignment="1">
      <alignment horizontal="center" vertical="top" wrapText="1"/>
    </xf>
    <xf numFmtId="49" fontId="13" fillId="2" borderId="1" xfId="4" applyNumberFormat="1" applyFont="1" applyFill="1" applyBorder="1" applyAlignment="1">
      <alignment horizontal="center" vertical="top" wrapText="1"/>
    </xf>
    <xf numFmtId="0" fontId="13" fillId="0" borderId="1" xfId="0" applyFont="1" applyBorder="1" applyAlignment="1">
      <alignment horizontal="center" vertical="top"/>
    </xf>
    <xf numFmtId="3" fontId="13" fillId="2" borderId="1" xfId="0" quotePrefix="1" applyNumberFormat="1" applyFont="1" applyFill="1" applyBorder="1" applyAlignment="1">
      <alignment horizontal="right" vertical="top" wrapText="1"/>
    </xf>
    <xf numFmtId="0" fontId="0" fillId="0" borderId="1" xfId="0" applyBorder="1" applyAlignment="1">
      <alignment vertical="top"/>
    </xf>
    <xf numFmtId="49" fontId="4" fillId="2" borderId="1" xfId="4" applyNumberFormat="1" applyFont="1" applyFill="1" applyBorder="1" applyAlignment="1">
      <alignment horizontal="center" vertical="top" wrapText="1"/>
    </xf>
    <xf numFmtId="49" fontId="12" fillId="2" borderId="1" xfId="4" applyNumberFormat="1"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13" fillId="0" borderId="0" xfId="0" applyFont="1" applyAlignment="1">
      <alignment horizontal="center" vertical="top"/>
    </xf>
    <xf numFmtId="0" fontId="17" fillId="0" borderId="1" xfId="0" applyFont="1" applyBorder="1" applyAlignment="1">
      <alignment horizontal="center" vertical="top" wrapText="1"/>
    </xf>
    <xf numFmtId="3" fontId="13" fillId="0" borderId="1" xfId="0" applyNumberFormat="1" applyFont="1" applyBorder="1" applyAlignment="1">
      <alignment horizontal="right" vertical="top" wrapText="1"/>
    </xf>
    <xf numFmtId="0" fontId="0" fillId="0" borderId="0" xfId="0" applyAlignment="1">
      <alignment wrapText="1"/>
    </xf>
    <xf numFmtId="0" fontId="13" fillId="0" borderId="1" xfId="0" applyFont="1" applyBorder="1" applyAlignment="1">
      <alignment horizontal="center" vertical="top" wrapText="1"/>
    </xf>
    <xf numFmtId="49" fontId="4" fillId="0" borderId="1" xfId="4" applyNumberFormat="1" applyFont="1" applyBorder="1" applyAlignment="1">
      <alignment horizontal="center" vertical="top" wrapText="1"/>
    </xf>
    <xf numFmtId="3" fontId="13" fillId="0" borderId="1" xfId="0" quotePrefix="1" applyNumberFormat="1" applyFont="1" applyBorder="1" applyAlignment="1">
      <alignment horizontal="right" vertical="top" wrapText="1"/>
    </xf>
    <xf numFmtId="0" fontId="13" fillId="2" borderId="4" xfId="0" applyFont="1" applyFill="1" applyBorder="1" applyAlignment="1">
      <alignment horizontal="left" vertical="top" wrapText="1"/>
    </xf>
    <xf numFmtId="0" fontId="13" fillId="0" borderId="5" xfId="0" applyFont="1" applyBorder="1" applyAlignment="1">
      <alignment horizontal="center" vertical="top" wrapText="1"/>
    </xf>
    <xf numFmtId="0" fontId="14" fillId="2" borderId="1" xfId="0" applyFont="1" applyFill="1" applyBorder="1" applyAlignment="1">
      <alignment horizontal="center" vertical="center" wrapText="1"/>
    </xf>
    <xf numFmtId="0" fontId="8" fillId="0" borderId="0" xfId="0" applyFont="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xf>
    <xf numFmtId="0" fontId="7" fillId="0" borderId="0" xfId="1" applyFont="1" applyAlignment="1">
      <alignment horizontal="center"/>
    </xf>
    <xf numFmtId="0" fontId="3" fillId="0" borderId="0" xfId="1" applyFont="1" applyAlignment="1">
      <alignment horizontal="center"/>
    </xf>
    <xf numFmtId="0" fontId="4" fillId="0" borderId="0" xfId="1" applyFont="1" applyAlignment="1">
      <alignment horizontal="left" vertical="top" wrapText="1"/>
    </xf>
    <xf numFmtId="0" fontId="5" fillId="0" borderId="0" xfId="1" applyAlignment="1">
      <alignment horizontal="left" vertical="top" wrapText="1"/>
    </xf>
    <xf numFmtId="0" fontId="3" fillId="0" borderId="1" xfId="1" applyFont="1" applyBorder="1" applyAlignment="1">
      <alignment horizontal="center" vertical="top" wrapText="1"/>
    </xf>
    <xf numFmtId="0" fontId="11" fillId="0" borderId="0" xfId="1" applyFont="1" applyAlignment="1">
      <alignment horizontal="center"/>
    </xf>
    <xf numFmtId="0" fontId="9" fillId="0" borderId="0" xfId="1" applyFont="1" applyAlignment="1">
      <alignment horizontal="center"/>
    </xf>
    <xf numFmtId="0" fontId="9" fillId="0" borderId="0" xfId="1" applyFont="1" applyAlignment="1">
      <alignment horizontal="left" vertical="top" wrapText="1"/>
    </xf>
    <xf numFmtId="0" fontId="6" fillId="0" borderId="1" xfId="1" applyFont="1" applyBorder="1" applyAlignment="1">
      <alignment horizontal="center" vertical="top" wrapText="1"/>
    </xf>
    <xf numFmtId="0" fontId="8" fillId="0" borderId="4" xfId="1" applyFont="1" applyBorder="1" applyAlignment="1">
      <alignment horizontal="left" wrapText="1"/>
    </xf>
    <xf numFmtId="0" fontId="8" fillId="0" borderId="0" xfId="1" applyFont="1" applyAlignment="1">
      <alignment horizontal="center"/>
    </xf>
    <xf numFmtId="0" fontId="3" fillId="0" borderId="2" xfId="1" applyFont="1" applyBorder="1" applyAlignment="1">
      <alignment horizontal="center" vertical="top" wrapText="1"/>
    </xf>
    <xf numFmtId="0" fontId="3" fillId="0" borderId="3" xfId="1" applyFont="1" applyBorder="1" applyAlignment="1">
      <alignment horizontal="center" vertical="top" wrapText="1"/>
    </xf>
    <xf numFmtId="3" fontId="0" fillId="0" borderId="0" xfId="0" applyNumberFormat="1" applyAlignment="1">
      <alignment vertical="top"/>
    </xf>
  </cellXfs>
  <cellStyles count="5">
    <cellStyle name="Comma 2" xfId="2" xr:uid="{00000000-0005-0000-0000-000001000000}"/>
    <cellStyle name="Normal" xfId="0" builtinId="0"/>
    <cellStyle name="Normal 2" xfId="1" xr:uid="{00000000-0005-0000-0000-000003000000}"/>
    <cellStyle name="Normal 2 2" xfId="3" xr:uid="{1A216208-60BB-4ADF-B0B0-E4A0039A5BE0}"/>
    <cellStyle name="Normal_Sheet9" xfId="4" xr:uid="{D1F72C3E-ECAA-460D-A3D5-566E96C42C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1B02-997F-4E70-9FC9-5026079A0F43}">
  <sheetPr>
    <pageSetUpPr fitToPage="1"/>
  </sheetPr>
  <dimension ref="A1:N94"/>
  <sheetViews>
    <sheetView tabSelected="1" workbookViewId="0">
      <pane ySplit="2" topLeftCell="A28" activePane="bottomLeft" state="frozen"/>
      <selection pane="bottomLeft" activeCell="M1" sqref="M1:N1048576"/>
    </sheetView>
  </sheetViews>
  <sheetFormatPr defaultRowHeight="15" x14ac:dyDescent="0.25"/>
  <cols>
    <col min="1" max="1" width="5.5703125" customWidth="1"/>
    <col min="2" max="2" width="5.140625" customWidth="1"/>
    <col min="3" max="3" width="7.140625" style="30" customWidth="1"/>
    <col min="4" max="4" width="16.85546875" style="31" customWidth="1"/>
    <col min="5" max="5" width="65.7109375" style="31" customWidth="1"/>
    <col min="6" max="6" width="12.42578125" style="30" customWidth="1"/>
    <col min="7" max="7" width="12.28515625" style="32" customWidth="1"/>
    <col min="8" max="8" width="6.7109375" style="31" customWidth="1"/>
    <col min="10" max="10" width="11" customWidth="1"/>
    <col min="11" max="11" width="13.140625" customWidth="1"/>
    <col min="13" max="14" width="0" hidden="1" customWidth="1"/>
  </cols>
  <sheetData>
    <row r="1" spans="1:14" ht="47.25" customHeight="1" x14ac:dyDescent="0.25">
      <c r="A1" s="40" t="s">
        <v>312</v>
      </c>
      <c r="B1" s="40"/>
      <c r="C1" s="40"/>
      <c r="D1" s="40"/>
      <c r="E1" s="40"/>
      <c r="F1" s="40"/>
      <c r="G1" s="40"/>
      <c r="H1" s="40"/>
      <c r="I1" s="40"/>
      <c r="J1" s="40"/>
      <c r="K1" s="40"/>
      <c r="L1" s="40"/>
    </row>
    <row r="2" spans="1:14" ht="70.5" customHeight="1" x14ac:dyDescent="0.25">
      <c r="A2" s="11" t="s">
        <v>38</v>
      </c>
      <c r="B2" s="11" t="s">
        <v>40</v>
      </c>
      <c r="C2" s="11" t="s">
        <v>59</v>
      </c>
      <c r="D2" s="11" t="s">
        <v>60</v>
      </c>
      <c r="E2" s="11" t="s">
        <v>247</v>
      </c>
      <c r="F2" s="11" t="s">
        <v>246</v>
      </c>
      <c r="G2" s="12" t="s">
        <v>61</v>
      </c>
      <c r="H2" s="11" t="s">
        <v>0</v>
      </c>
      <c r="I2" s="11" t="s">
        <v>1</v>
      </c>
      <c r="J2" s="11" t="s">
        <v>248</v>
      </c>
      <c r="K2" s="12" t="s">
        <v>62</v>
      </c>
      <c r="L2" s="12" t="s">
        <v>45</v>
      </c>
    </row>
    <row r="3" spans="1:14" x14ac:dyDescent="0.25">
      <c r="A3" s="13"/>
      <c r="B3" s="13"/>
      <c r="C3" s="11"/>
      <c r="D3" s="14"/>
      <c r="E3" s="14"/>
      <c r="F3" s="11"/>
      <c r="G3" s="11"/>
      <c r="H3" s="14"/>
      <c r="I3" s="11"/>
      <c r="J3" s="14"/>
      <c r="K3" s="15"/>
      <c r="L3" s="16"/>
    </row>
    <row r="4" spans="1:14" s="21" customFormat="1" ht="90" x14ac:dyDescent="0.25">
      <c r="A4" s="17"/>
      <c r="B4" s="17">
        <v>1</v>
      </c>
      <c r="C4" s="17" t="s">
        <v>63</v>
      </c>
      <c r="D4" s="18" t="s">
        <v>64</v>
      </c>
      <c r="E4" s="17"/>
      <c r="F4" s="17"/>
      <c r="G4" s="17"/>
      <c r="H4" s="17"/>
      <c r="I4" s="19"/>
      <c r="J4" s="20"/>
      <c r="K4" s="20"/>
      <c r="L4" s="20"/>
    </row>
    <row r="5" spans="1:14" s="21" customFormat="1" ht="75" x14ac:dyDescent="0.25">
      <c r="A5" s="17">
        <v>1</v>
      </c>
      <c r="B5" s="17" t="s">
        <v>65</v>
      </c>
      <c r="C5" s="17" t="s">
        <v>66</v>
      </c>
      <c r="D5" s="18" t="s">
        <v>67</v>
      </c>
      <c r="E5" s="17" t="s">
        <v>68</v>
      </c>
      <c r="F5" s="18"/>
      <c r="G5" s="17"/>
      <c r="H5" s="17" t="s">
        <v>49</v>
      </c>
      <c r="I5" s="22">
        <v>100</v>
      </c>
      <c r="J5" s="22">
        <v>30</v>
      </c>
      <c r="K5" s="22">
        <f>I5+J5</f>
        <v>130</v>
      </c>
      <c r="L5" s="20"/>
      <c r="M5" s="21">
        <f>ROUNDDOWN(I5*0.3,0)</f>
        <v>30</v>
      </c>
      <c r="N5" s="58">
        <f>J5-M5</f>
        <v>0</v>
      </c>
    </row>
    <row r="6" spans="1:14" s="21" customFormat="1" ht="90" x14ac:dyDescent="0.25">
      <c r="A6" s="17">
        <v>2</v>
      </c>
      <c r="B6" s="17" t="s">
        <v>69</v>
      </c>
      <c r="C6" s="17" t="s">
        <v>70</v>
      </c>
      <c r="D6" s="18" t="s">
        <v>71</v>
      </c>
      <c r="E6" s="17" t="s">
        <v>72</v>
      </c>
      <c r="F6" s="18"/>
      <c r="G6" s="17"/>
      <c r="H6" s="17" t="s">
        <v>49</v>
      </c>
      <c r="I6" s="22">
        <v>100</v>
      </c>
      <c r="J6" s="22">
        <v>30</v>
      </c>
      <c r="K6" s="22">
        <f t="shared" ref="K6:K69" si="0">I6+J6</f>
        <v>130</v>
      </c>
      <c r="L6" s="20"/>
      <c r="M6" s="21">
        <f t="shared" ref="M6:M69" si="1">ROUNDDOWN(I6*0.3,0)</f>
        <v>30</v>
      </c>
      <c r="N6" s="58">
        <f t="shared" ref="N6:N69" si="2">J6-M6</f>
        <v>0</v>
      </c>
    </row>
    <row r="7" spans="1:14" s="21" customFormat="1" ht="90" x14ac:dyDescent="0.25">
      <c r="A7" s="17">
        <v>3</v>
      </c>
      <c r="B7" s="17" t="s">
        <v>73</v>
      </c>
      <c r="C7" s="17" t="s">
        <v>74</v>
      </c>
      <c r="D7" s="18" t="s">
        <v>71</v>
      </c>
      <c r="E7" s="17" t="s">
        <v>75</v>
      </c>
      <c r="F7" s="18"/>
      <c r="G7" s="17"/>
      <c r="H7" s="17" t="s">
        <v>49</v>
      </c>
      <c r="I7" s="22">
        <v>100</v>
      </c>
      <c r="J7" s="22">
        <v>30</v>
      </c>
      <c r="K7" s="22">
        <f t="shared" si="0"/>
        <v>130</v>
      </c>
      <c r="L7" s="20"/>
      <c r="M7" s="21">
        <f t="shared" si="1"/>
        <v>30</v>
      </c>
      <c r="N7" s="58">
        <f t="shared" si="2"/>
        <v>0</v>
      </c>
    </row>
    <row r="8" spans="1:14" s="21" customFormat="1" ht="90" x14ac:dyDescent="0.25">
      <c r="A8" s="17">
        <v>4</v>
      </c>
      <c r="B8" s="17" t="s">
        <v>76</v>
      </c>
      <c r="C8" s="17" t="s">
        <v>77</v>
      </c>
      <c r="D8" s="18" t="s">
        <v>78</v>
      </c>
      <c r="E8" s="17" t="s">
        <v>79</v>
      </c>
      <c r="F8" s="18"/>
      <c r="G8" s="17"/>
      <c r="H8" s="17" t="s">
        <v>49</v>
      </c>
      <c r="I8" s="22">
        <v>800</v>
      </c>
      <c r="J8" s="22">
        <v>240</v>
      </c>
      <c r="K8" s="22">
        <f t="shared" si="0"/>
        <v>1040</v>
      </c>
      <c r="L8" s="20"/>
      <c r="M8" s="21">
        <f t="shared" si="1"/>
        <v>240</v>
      </c>
      <c r="N8" s="58">
        <f t="shared" si="2"/>
        <v>0</v>
      </c>
    </row>
    <row r="9" spans="1:14" s="21" customFormat="1" ht="90" x14ac:dyDescent="0.25">
      <c r="A9" s="17"/>
      <c r="B9" s="17">
        <v>2</v>
      </c>
      <c r="C9" s="17" t="s">
        <v>80</v>
      </c>
      <c r="D9" s="18" t="s">
        <v>81</v>
      </c>
      <c r="E9" s="17" t="s">
        <v>58</v>
      </c>
      <c r="F9" s="18"/>
      <c r="G9" s="17"/>
      <c r="H9" s="17"/>
      <c r="I9" s="22"/>
      <c r="J9" s="22"/>
      <c r="K9" s="22"/>
      <c r="L9" s="20"/>
      <c r="M9" s="21">
        <f t="shared" si="1"/>
        <v>0</v>
      </c>
      <c r="N9" s="58">
        <f t="shared" si="2"/>
        <v>0</v>
      </c>
    </row>
    <row r="10" spans="1:14" s="21" customFormat="1" ht="75" x14ac:dyDescent="0.25">
      <c r="A10" s="17">
        <v>5</v>
      </c>
      <c r="B10" s="17" t="s">
        <v>82</v>
      </c>
      <c r="C10" s="17" t="s">
        <v>83</v>
      </c>
      <c r="D10" s="18" t="s">
        <v>67</v>
      </c>
      <c r="E10" s="17" t="s">
        <v>84</v>
      </c>
      <c r="F10" s="18" t="s">
        <v>85</v>
      </c>
      <c r="G10" s="17"/>
      <c r="H10" s="17" t="s">
        <v>49</v>
      </c>
      <c r="I10" s="22">
        <v>100</v>
      </c>
      <c r="J10" s="22">
        <v>30</v>
      </c>
      <c r="K10" s="22">
        <f t="shared" si="0"/>
        <v>130</v>
      </c>
      <c r="L10" s="20"/>
      <c r="M10" s="21">
        <f t="shared" si="1"/>
        <v>30</v>
      </c>
      <c r="N10" s="58">
        <f t="shared" si="2"/>
        <v>0</v>
      </c>
    </row>
    <row r="11" spans="1:14" s="21" customFormat="1" ht="75" x14ac:dyDescent="0.25">
      <c r="A11" s="17">
        <v>6</v>
      </c>
      <c r="B11" s="17" t="s">
        <v>86</v>
      </c>
      <c r="C11" s="17" t="s">
        <v>87</v>
      </c>
      <c r="D11" s="18" t="s">
        <v>71</v>
      </c>
      <c r="E11" s="17" t="s">
        <v>88</v>
      </c>
      <c r="F11" s="18" t="s">
        <v>85</v>
      </c>
      <c r="G11" s="17"/>
      <c r="H11" s="17" t="s">
        <v>49</v>
      </c>
      <c r="I11" s="22">
        <v>100</v>
      </c>
      <c r="J11" s="22">
        <v>30</v>
      </c>
      <c r="K11" s="22">
        <f t="shared" si="0"/>
        <v>130</v>
      </c>
      <c r="L11" s="20"/>
      <c r="M11" s="21">
        <f t="shared" si="1"/>
        <v>30</v>
      </c>
      <c r="N11" s="58">
        <f t="shared" si="2"/>
        <v>0</v>
      </c>
    </row>
    <row r="12" spans="1:14" s="21" customFormat="1" ht="75" x14ac:dyDescent="0.25">
      <c r="A12" s="17">
        <v>7</v>
      </c>
      <c r="B12" s="17" t="s">
        <v>89</v>
      </c>
      <c r="C12" s="17" t="s">
        <v>90</v>
      </c>
      <c r="D12" s="18" t="s">
        <v>71</v>
      </c>
      <c r="E12" s="17" t="s">
        <v>91</v>
      </c>
      <c r="F12" s="18" t="s">
        <v>85</v>
      </c>
      <c r="G12" s="17"/>
      <c r="H12" s="17" t="s">
        <v>49</v>
      </c>
      <c r="I12" s="22">
        <v>100</v>
      </c>
      <c r="J12" s="22">
        <v>30</v>
      </c>
      <c r="K12" s="22">
        <f t="shared" si="0"/>
        <v>130</v>
      </c>
      <c r="L12" s="20"/>
      <c r="M12" s="21">
        <f t="shared" si="1"/>
        <v>30</v>
      </c>
      <c r="N12" s="58">
        <f t="shared" si="2"/>
        <v>0</v>
      </c>
    </row>
    <row r="13" spans="1:14" s="21" customFormat="1" ht="75" x14ac:dyDescent="0.25">
      <c r="A13" s="17">
        <v>8</v>
      </c>
      <c r="B13" s="17" t="s">
        <v>92</v>
      </c>
      <c r="C13" s="17" t="s">
        <v>93</v>
      </c>
      <c r="D13" s="18" t="s">
        <v>71</v>
      </c>
      <c r="E13" s="17" t="s">
        <v>94</v>
      </c>
      <c r="F13" s="18" t="s">
        <v>85</v>
      </c>
      <c r="G13" s="17"/>
      <c r="H13" s="17" t="s">
        <v>49</v>
      </c>
      <c r="I13" s="22">
        <v>700</v>
      </c>
      <c r="J13" s="22">
        <v>210</v>
      </c>
      <c r="K13" s="22">
        <f t="shared" si="0"/>
        <v>910</v>
      </c>
      <c r="L13" s="20"/>
      <c r="M13" s="21">
        <f t="shared" si="1"/>
        <v>210</v>
      </c>
      <c r="N13" s="58">
        <f t="shared" si="2"/>
        <v>0</v>
      </c>
    </row>
    <row r="14" spans="1:14" s="21" customFormat="1" ht="75" x14ac:dyDescent="0.25">
      <c r="A14" s="17">
        <v>9</v>
      </c>
      <c r="B14" s="17" t="s">
        <v>95</v>
      </c>
      <c r="C14" s="17" t="s">
        <v>96</v>
      </c>
      <c r="D14" s="18" t="s">
        <v>97</v>
      </c>
      <c r="E14" s="17" t="s">
        <v>88</v>
      </c>
      <c r="F14" s="18" t="s">
        <v>85</v>
      </c>
      <c r="G14" s="17"/>
      <c r="H14" s="17" t="s">
        <v>49</v>
      </c>
      <c r="I14" s="22">
        <v>100</v>
      </c>
      <c r="J14" s="22">
        <v>30</v>
      </c>
      <c r="K14" s="22">
        <f t="shared" si="0"/>
        <v>130</v>
      </c>
      <c r="L14" s="20"/>
      <c r="M14" s="21">
        <f t="shared" si="1"/>
        <v>30</v>
      </c>
      <c r="N14" s="58">
        <f t="shared" si="2"/>
        <v>0</v>
      </c>
    </row>
    <row r="15" spans="1:14" s="21" customFormat="1" ht="45" x14ac:dyDescent="0.25">
      <c r="A15" s="17"/>
      <c r="B15" s="17">
        <v>3</v>
      </c>
      <c r="C15" s="17" t="s">
        <v>98</v>
      </c>
      <c r="D15" s="18" t="s">
        <v>99</v>
      </c>
      <c r="E15" s="17"/>
      <c r="F15" s="18"/>
      <c r="G15" s="17"/>
      <c r="H15" s="17"/>
      <c r="I15" s="22"/>
      <c r="J15" s="22"/>
      <c r="K15" s="22"/>
      <c r="L15" s="20"/>
      <c r="M15" s="21">
        <f t="shared" si="1"/>
        <v>0</v>
      </c>
      <c r="N15" s="58">
        <f t="shared" si="2"/>
        <v>0</v>
      </c>
    </row>
    <row r="16" spans="1:14" s="21" customFormat="1" ht="75" x14ac:dyDescent="0.25">
      <c r="A16" s="17">
        <v>10</v>
      </c>
      <c r="B16" s="17" t="s">
        <v>100</v>
      </c>
      <c r="C16" s="17" t="s">
        <v>101</v>
      </c>
      <c r="D16" s="18" t="s">
        <v>102</v>
      </c>
      <c r="E16" s="17" t="s">
        <v>244</v>
      </c>
      <c r="F16" s="18" t="s">
        <v>85</v>
      </c>
      <c r="G16" s="17"/>
      <c r="H16" s="17" t="s">
        <v>49</v>
      </c>
      <c r="I16" s="22">
        <v>20</v>
      </c>
      <c r="J16" s="22">
        <v>6</v>
      </c>
      <c r="K16" s="22">
        <f t="shared" si="0"/>
        <v>26</v>
      </c>
      <c r="L16" s="20"/>
      <c r="M16" s="21">
        <f t="shared" si="1"/>
        <v>6</v>
      </c>
      <c r="N16" s="58">
        <f t="shared" si="2"/>
        <v>0</v>
      </c>
    </row>
    <row r="17" spans="1:14" s="21" customFormat="1" ht="75" x14ac:dyDescent="0.25">
      <c r="A17" s="17">
        <v>11</v>
      </c>
      <c r="B17" s="17" t="s">
        <v>103</v>
      </c>
      <c r="C17" s="17" t="s">
        <v>104</v>
      </c>
      <c r="D17" s="18" t="s">
        <v>105</v>
      </c>
      <c r="E17" s="17" t="s">
        <v>106</v>
      </c>
      <c r="F17" s="18" t="s">
        <v>85</v>
      </c>
      <c r="G17" s="17"/>
      <c r="H17" s="17" t="s">
        <v>49</v>
      </c>
      <c r="I17" s="22">
        <v>200</v>
      </c>
      <c r="J17" s="22">
        <v>60</v>
      </c>
      <c r="K17" s="22">
        <f t="shared" si="0"/>
        <v>260</v>
      </c>
      <c r="L17" s="20"/>
      <c r="M17" s="21">
        <f t="shared" si="1"/>
        <v>60</v>
      </c>
      <c r="N17" s="58">
        <f t="shared" si="2"/>
        <v>0</v>
      </c>
    </row>
    <row r="18" spans="1:14" s="21" customFormat="1" ht="75" x14ac:dyDescent="0.25">
      <c r="A18" s="17">
        <v>12</v>
      </c>
      <c r="B18" s="17">
        <v>4</v>
      </c>
      <c r="C18" s="17" t="s">
        <v>107</v>
      </c>
      <c r="D18" s="18" t="s">
        <v>266</v>
      </c>
      <c r="E18" s="17" t="s">
        <v>267</v>
      </c>
      <c r="F18" s="18" t="s">
        <v>85</v>
      </c>
      <c r="G18" s="17"/>
      <c r="H18" s="17" t="s">
        <v>49</v>
      </c>
      <c r="I18" s="22">
        <v>50</v>
      </c>
      <c r="J18" s="22">
        <v>15</v>
      </c>
      <c r="K18" s="22">
        <f t="shared" si="0"/>
        <v>65</v>
      </c>
      <c r="L18" s="20"/>
      <c r="M18" s="21">
        <f t="shared" si="1"/>
        <v>15</v>
      </c>
      <c r="N18" s="58">
        <f t="shared" si="2"/>
        <v>0</v>
      </c>
    </row>
    <row r="19" spans="1:14" s="35" customFormat="1" ht="45" x14ac:dyDescent="0.25">
      <c r="A19" s="33">
        <v>13</v>
      </c>
      <c r="B19" s="33">
        <v>5</v>
      </c>
      <c r="C19" s="33" t="s">
        <v>108</v>
      </c>
      <c r="D19" s="33" t="s">
        <v>266</v>
      </c>
      <c r="E19" s="33" t="s">
        <v>268</v>
      </c>
      <c r="F19" s="33"/>
      <c r="G19" s="33"/>
      <c r="H19" s="33" t="s">
        <v>49</v>
      </c>
      <c r="I19" s="34">
        <v>50</v>
      </c>
      <c r="J19" s="34">
        <v>15</v>
      </c>
      <c r="K19" s="22">
        <f t="shared" si="0"/>
        <v>65</v>
      </c>
      <c r="L19" s="34"/>
      <c r="M19" s="21">
        <f t="shared" si="1"/>
        <v>15</v>
      </c>
      <c r="N19" s="58">
        <f t="shared" si="2"/>
        <v>0</v>
      </c>
    </row>
    <row r="20" spans="1:14" s="21" customFormat="1" ht="75" x14ac:dyDescent="0.25">
      <c r="A20" s="17">
        <v>14</v>
      </c>
      <c r="B20" s="17">
        <v>6</v>
      </c>
      <c r="C20" s="17" t="s">
        <v>111</v>
      </c>
      <c r="D20" s="18" t="s">
        <v>109</v>
      </c>
      <c r="E20" s="17" t="s">
        <v>110</v>
      </c>
      <c r="F20" s="18" t="s">
        <v>85</v>
      </c>
      <c r="G20" s="17"/>
      <c r="H20" s="23" t="s">
        <v>49</v>
      </c>
      <c r="I20" s="22">
        <v>10</v>
      </c>
      <c r="J20" s="22">
        <v>3</v>
      </c>
      <c r="K20" s="22">
        <f t="shared" si="0"/>
        <v>13</v>
      </c>
      <c r="L20" s="20"/>
      <c r="M20" s="21">
        <f t="shared" si="1"/>
        <v>3</v>
      </c>
      <c r="N20" s="58">
        <f t="shared" si="2"/>
        <v>0</v>
      </c>
    </row>
    <row r="21" spans="1:14" s="21" customFormat="1" ht="45" x14ac:dyDescent="0.25">
      <c r="A21" s="17">
        <v>15</v>
      </c>
      <c r="B21" s="17">
        <v>7</v>
      </c>
      <c r="C21" s="17" t="s">
        <v>113</v>
      </c>
      <c r="D21" s="18" t="s">
        <v>249</v>
      </c>
      <c r="E21" s="17" t="s">
        <v>269</v>
      </c>
      <c r="F21" s="18"/>
      <c r="G21" s="17"/>
      <c r="H21" s="23" t="s">
        <v>49</v>
      </c>
      <c r="I21" s="22">
        <v>80</v>
      </c>
      <c r="J21" s="22">
        <v>24</v>
      </c>
      <c r="K21" s="22">
        <f t="shared" si="0"/>
        <v>104</v>
      </c>
      <c r="L21" s="20"/>
      <c r="M21" s="21">
        <f t="shared" si="1"/>
        <v>24</v>
      </c>
      <c r="N21" s="58">
        <f t="shared" si="2"/>
        <v>0</v>
      </c>
    </row>
    <row r="22" spans="1:14" s="21" customFormat="1" ht="60" x14ac:dyDescent="0.25">
      <c r="A22" s="17">
        <v>16</v>
      </c>
      <c r="B22" s="17">
        <v>8</v>
      </c>
      <c r="C22" s="17" t="s">
        <v>114</v>
      </c>
      <c r="D22" s="18" t="s">
        <v>305</v>
      </c>
      <c r="E22" s="17" t="s">
        <v>317</v>
      </c>
      <c r="F22" s="18"/>
      <c r="G22" s="17"/>
      <c r="H22" s="24" t="s">
        <v>112</v>
      </c>
      <c r="I22" s="22">
        <v>350</v>
      </c>
      <c r="J22" s="22">
        <v>105</v>
      </c>
      <c r="K22" s="22">
        <f t="shared" si="0"/>
        <v>455</v>
      </c>
      <c r="L22" s="20"/>
      <c r="M22" s="21">
        <f t="shared" si="1"/>
        <v>105</v>
      </c>
      <c r="N22" s="58">
        <f t="shared" si="2"/>
        <v>0</v>
      </c>
    </row>
    <row r="23" spans="1:14" s="21" customFormat="1" ht="60" x14ac:dyDescent="0.25">
      <c r="A23" s="17">
        <v>17</v>
      </c>
      <c r="B23" s="17">
        <v>9</v>
      </c>
      <c r="C23" s="17" t="s">
        <v>115</v>
      </c>
      <c r="D23" s="18" t="s">
        <v>305</v>
      </c>
      <c r="E23" s="17" t="s">
        <v>318</v>
      </c>
      <c r="F23" s="18"/>
      <c r="G23" s="17"/>
      <c r="H23" s="23" t="s">
        <v>112</v>
      </c>
      <c r="I23" s="22">
        <v>150</v>
      </c>
      <c r="J23" s="22">
        <v>45</v>
      </c>
      <c r="K23" s="22">
        <f t="shared" si="0"/>
        <v>195</v>
      </c>
      <c r="L23" s="20"/>
      <c r="M23" s="21">
        <f t="shared" si="1"/>
        <v>45</v>
      </c>
      <c r="N23" s="58">
        <f t="shared" si="2"/>
        <v>0</v>
      </c>
    </row>
    <row r="24" spans="1:14" s="21" customFormat="1" ht="60" x14ac:dyDescent="0.25">
      <c r="A24" s="17">
        <v>18</v>
      </c>
      <c r="B24" s="17">
        <v>10</v>
      </c>
      <c r="C24" s="17" t="s">
        <v>116</v>
      </c>
      <c r="D24" s="18" t="s">
        <v>305</v>
      </c>
      <c r="E24" s="17" t="s">
        <v>270</v>
      </c>
      <c r="F24" s="18"/>
      <c r="G24" s="17"/>
      <c r="H24" s="24" t="s">
        <v>52</v>
      </c>
      <c r="I24" s="22">
        <v>200</v>
      </c>
      <c r="J24" s="22">
        <v>60</v>
      </c>
      <c r="K24" s="22">
        <f t="shared" si="0"/>
        <v>260</v>
      </c>
      <c r="L24" s="20"/>
      <c r="M24" s="21">
        <f t="shared" si="1"/>
        <v>60</v>
      </c>
      <c r="N24" s="58">
        <f t="shared" si="2"/>
        <v>0</v>
      </c>
    </row>
    <row r="25" spans="1:14" s="21" customFormat="1" ht="60" x14ac:dyDescent="0.25">
      <c r="A25" s="17">
        <v>19</v>
      </c>
      <c r="B25" s="17">
        <v>11</v>
      </c>
      <c r="C25" s="17" t="s">
        <v>117</v>
      </c>
      <c r="D25" s="18" t="s">
        <v>305</v>
      </c>
      <c r="E25" s="17" t="s">
        <v>271</v>
      </c>
      <c r="F25" s="18"/>
      <c r="G25" s="25"/>
      <c r="H25" s="10" t="s">
        <v>112</v>
      </c>
      <c r="I25" s="26">
        <v>100</v>
      </c>
      <c r="J25" s="22">
        <v>30</v>
      </c>
      <c r="K25" s="22">
        <f t="shared" si="0"/>
        <v>130</v>
      </c>
      <c r="L25" s="27"/>
      <c r="M25" s="21">
        <f t="shared" si="1"/>
        <v>30</v>
      </c>
      <c r="N25" s="58">
        <f t="shared" si="2"/>
        <v>0</v>
      </c>
    </row>
    <row r="26" spans="1:14" s="21" customFormat="1" ht="60" x14ac:dyDescent="0.25">
      <c r="A26" s="17">
        <v>20</v>
      </c>
      <c r="B26" s="17">
        <v>12</v>
      </c>
      <c r="C26" s="17" t="s">
        <v>118</v>
      </c>
      <c r="D26" s="18" t="s">
        <v>305</v>
      </c>
      <c r="E26" s="17" t="s">
        <v>313</v>
      </c>
      <c r="F26" s="18"/>
      <c r="G26" s="25"/>
      <c r="H26" s="28" t="s">
        <v>49</v>
      </c>
      <c r="I26" s="26">
        <v>200</v>
      </c>
      <c r="J26" s="22">
        <v>60</v>
      </c>
      <c r="K26" s="22">
        <f t="shared" si="0"/>
        <v>260</v>
      </c>
      <c r="L26" s="27"/>
      <c r="M26" s="21">
        <f t="shared" si="1"/>
        <v>60</v>
      </c>
      <c r="N26" s="58">
        <f t="shared" si="2"/>
        <v>0</v>
      </c>
    </row>
    <row r="27" spans="1:14" s="21" customFormat="1" ht="45" x14ac:dyDescent="0.25">
      <c r="A27" s="17">
        <v>21</v>
      </c>
      <c r="B27" s="17">
        <v>13</v>
      </c>
      <c r="C27" s="17" t="s">
        <v>119</v>
      </c>
      <c r="D27" s="18" t="s">
        <v>306</v>
      </c>
      <c r="E27" s="17" t="s">
        <v>319</v>
      </c>
      <c r="F27" s="18"/>
      <c r="G27" s="25"/>
      <c r="H27" s="28" t="s">
        <v>52</v>
      </c>
      <c r="I27" s="26">
        <v>800</v>
      </c>
      <c r="J27" s="22">
        <v>240</v>
      </c>
      <c r="K27" s="22">
        <f t="shared" si="0"/>
        <v>1040</v>
      </c>
      <c r="L27" s="27"/>
      <c r="M27" s="21">
        <f t="shared" si="1"/>
        <v>240</v>
      </c>
      <c r="N27" s="58">
        <f t="shared" si="2"/>
        <v>0</v>
      </c>
    </row>
    <row r="28" spans="1:14" s="21" customFormat="1" ht="45" x14ac:dyDescent="0.25">
      <c r="A28" s="17">
        <v>22</v>
      </c>
      <c r="B28" s="17">
        <v>14</v>
      </c>
      <c r="C28" s="17" t="s">
        <v>122</v>
      </c>
      <c r="D28" s="18" t="s">
        <v>306</v>
      </c>
      <c r="E28" s="17" t="s">
        <v>320</v>
      </c>
      <c r="F28" s="18"/>
      <c r="G28" s="25"/>
      <c r="H28" s="28" t="s">
        <v>49</v>
      </c>
      <c r="I28" s="26">
        <v>200</v>
      </c>
      <c r="J28" s="22">
        <v>60</v>
      </c>
      <c r="K28" s="22">
        <f t="shared" si="0"/>
        <v>260</v>
      </c>
      <c r="L28" s="27"/>
      <c r="M28" s="21">
        <f t="shared" si="1"/>
        <v>60</v>
      </c>
      <c r="N28" s="58">
        <f t="shared" si="2"/>
        <v>0</v>
      </c>
    </row>
    <row r="29" spans="1:14" s="21" customFormat="1" ht="30" x14ac:dyDescent="0.25">
      <c r="A29" s="17">
        <v>23</v>
      </c>
      <c r="B29" s="17">
        <v>15</v>
      </c>
      <c r="C29" s="17" t="s">
        <v>125</v>
      </c>
      <c r="D29" s="18" t="s">
        <v>120</v>
      </c>
      <c r="E29" s="17" t="s">
        <v>121</v>
      </c>
      <c r="F29" s="18"/>
      <c r="G29" s="25"/>
      <c r="H29" s="28" t="s">
        <v>49</v>
      </c>
      <c r="I29" s="26">
        <v>80</v>
      </c>
      <c r="J29" s="22">
        <v>20</v>
      </c>
      <c r="K29" s="22">
        <f t="shared" si="0"/>
        <v>100</v>
      </c>
      <c r="L29" s="27"/>
      <c r="M29" s="21">
        <f t="shared" si="1"/>
        <v>24</v>
      </c>
      <c r="N29" s="58">
        <f t="shared" si="2"/>
        <v>-4</v>
      </c>
    </row>
    <row r="30" spans="1:14" s="21" customFormat="1" ht="30" x14ac:dyDescent="0.25">
      <c r="A30" s="17">
        <v>24</v>
      </c>
      <c r="B30" s="17">
        <v>16</v>
      </c>
      <c r="C30" s="17" t="s">
        <v>127</v>
      </c>
      <c r="D30" s="18" t="s">
        <v>123</v>
      </c>
      <c r="E30" s="17" t="s">
        <v>124</v>
      </c>
      <c r="F30" s="18"/>
      <c r="G30" s="25"/>
      <c r="H30" s="28" t="s">
        <v>49</v>
      </c>
      <c r="I30" s="26">
        <v>90000</v>
      </c>
      <c r="J30" s="22">
        <v>27000</v>
      </c>
      <c r="K30" s="22">
        <f t="shared" si="0"/>
        <v>117000</v>
      </c>
      <c r="L30" s="27"/>
      <c r="M30" s="21">
        <f t="shared" si="1"/>
        <v>27000</v>
      </c>
      <c r="N30" s="58">
        <f t="shared" si="2"/>
        <v>0</v>
      </c>
    </row>
    <row r="31" spans="1:14" s="21" customFormat="1" ht="30" x14ac:dyDescent="0.25">
      <c r="A31" s="17">
        <v>25</v>
      </c>
      <c r="B31" s="17">
        <v>17</v>
      </c>
      <c r="C31" s="17" t="s">
        <v>130</v>
      </c>
      <c r="D31" s="18" t="s">
        <v>126</v>
      </c>
      <c r="E31" s="17" t="s">
        <v>272</v>
      </c>
      <c r="F31" s="18"/>
      <c r="G31" s="25"/>
      <c r="H31" s="28" t="s">
        <v>49</v>
      </c>
      <c r="I31" s="26">
        <v>85</v>
      </c>
      <c r="J31" s="22">
        <v>25</v>
      </c>
      <c r="K31" s="22">
        <f t="shared" si="0"/>
        <v>110</v>
      </c>
      <c r="L31" s="27"/>
      <c r="M31" s="21">
        <f t="shared" si="1"/>
        <v>25</v>
      </c>
      <c r="N31" s="58">
        <f t="shared" si="2"/>
        <v>0</v>
      </c>
    </row>
    <row r="32" spans="1:14" s="21" customFormat="1" ht="30" x14ac:dyDescent="0.25">
      <c r="A32" s="17">
        <v>26</v>
      </c>
      <c r="B32" s="17">
        <v>18</v>
      </c>
      <c r="C32" s="17" t="s">
        <v>133</v>
      </c>
      <c r="D32" s="18" t="s">
        <v>128</v>
      </c>
      <c r="E32" s="17" t="s">
        <v>129</v>
      </c>
      <c r="F32" s="18"/>
      <c r="G32" s="25"/>
      <c r="H32" s="28" t="s">
        <v>49</v>
      </c>
      <c r="I32" s="26">
        <v>10000</v>
      </c>
      <c r="J32" s="22">
        <v>3000</v>
      </c>
      <c r="K32" s="22">
        <f t="shared" si="0"/>
        <v>13000</v>
      </c>
      <c r="L32" s="27"/>
      <c r="M32" s="21">
        <f t="shared" si="1"/>
        <v>3000</v>
      </c>
      <c r="N32" s="58">
        <f t="shared" si="2"/>
        <v>0</v>
      </c>
    </row>
    <row r="33" spans="1:14" s="21" customFormat="1" ht="45" x14ac:dyDescent="0.25">
      <c r="A33" s="17">
        <v>27</v>
      </c>
      <c r="B33" s="17">
        <v>19</v>
      </c>
      <c r="C33" s="17" t="s">
        <v>136</v>
      </c>
      <c r="D33" s="18" t="s">
        <v>131</v>
      </c>
      <c r="E33" s="17" t="s">
        <v>132</v>
      </c>
      <c r="F33" s="18"/>
      <c r="G33" s="25"/>
      <c r="H33" s="28" t="s">
        <v>49</v>
      </c>
      <c r="I33" s="26">
        <v>2000</v>
      </c>
      <c r="J33" s="22">
        <v>600</v>
      </c>
      <c r="K33" s="22">
        <f t="shared" si="0"/>
        <v>2600</v>
      </c>
      <c r="L33" s="27"/>
      <c r="M33" s="21">
        <f t="shared" si="1"/>
        <v>600</v>
      </c>
      <c r="N33" s="58">
        <f t="shared" si="2"/>
        <v>0</v>
      </c>
    </row>
    <row r="34" spans="1:14" s="21" customFormat="1" ht="30" x14ac:dyDescent="0.25">
      <c r="A34" s="17">
        <v>28</v>
      </c>
      <c r="B34" s="17">
        <v>20</v>
      </c>
      <c r="C34" s="17" t="s">
        <v>139</v>
      </c>
      <c r="D34" s="18" t="s">
        <v>134</v>
      </c>
      <c r="E34" s="17" t="s">
        <v>135</v>
      </c>
      <c r="F34" s="18" t="s">
        <v>50</v>
      </c>
      <c r="G34" s="25"/>
      <c r="H34" s="28" t="s">
        <v>142</v>
      </c>
      <c r="I34" s="26">
        <v>4000</v>
      </c>
      <c r="J34" s="22">
        <v>1200</v>
      </c>
      <c r="K34" s="22">
        <f t="shared" si="0"/>
        <v>5200</v>
      </c>
      <c r="L34" s="27"/>
      <c r="M34" s="21">
        <f t="shared" si="1"/>
        <v>1200</v>
      </c>
      <c r="N34" s="58">
        <f t="shared" si="2"/>
        <v>0</v>
      </c>
    </row>
    <row r="35" spans="1:14" s="21" customFormat="1" ht="15.75" x14ac:dyDescent="0.25">
      <c r="A35" s="17">
        <v>29</v>
      </c>
      <c r="B35" s="17">
        <v>21</v>
      </c>
      <c r="C35" s="17" t="s">
        <v>143</v>
      </c>
      <c r="D35" s="18" t="s">
        <v>137</v>
      </c>
      <c r="E35" s="17" t="s">
        <v>138</v>
      </c>
      <c r="F35" s="18"/>
      <c r="G35" s="25"/>
      <c r="H35" s="28" t="s">
        <v>145</v>
      </c>
      <c r="I35" s="26">
        <v>3000</v>
      </c>
      <c r="J35" s="22">
        <v>900</v>
      </c>
      <c r="K35" s="22">
        <f t="shared" si="0"/>
        <v>3900</v>
      </c>
      <c r="L35" s="27"/>
      <c r="M35" s="21">
        <f t="shared" si="1"/>
        <v>900</v>
      </c>
      <c r="N35" s="58">
        <f t="shared" si="2"/>
        <v>0</v>
      </c>
    </row>
    <row r="36" spans="1:14" s="21" customFormat="1" ht="45" x14ac:dyDescent="0.25">
      <c r="A36" s="17">
        <v>30</v>
      </c>
      <c r="B36" s="17">
        <v>22</v>
      </c>
      <c r="C36" s="17" t="s">
        <v>146</v>
      </c>
      <c r="D36" s="18" t="s">
        <v>140</v>
      </c>
      <c r="E36" s="17" t="s">
        <v>141</v>
      </c>
      <c r="F36" s="18"/>
      <c r="G36" s="25"/>
      <c r="H36" s="28" t="s">
        <v>49</v>
      </c>
      <c r="I36" s="26">
        <v>200</v>
      </c>
      <c r="J36" s="22">
        <v>60</v>
      </c>
      <c r="K36" s="22">
        <f t="shared" si="0"/>
        <v>260</v>
      </c>
      <c r="L36" s="27"/>
      <c r="M36" s="21">
        <f t="shared" si="1"/>
        <v>60</v>
      </c>
      <c r="N36" s="58">
        <f t="shared" si="2"/>
        <v>0</v>
      </c>
    </row>
    <row r="37" spans="1:14" s="21" customFormat="1" ht="15.75" x14ac:dyDescent="0.25">
      <c r="A37" s="17">
        <v>31</v>
      </c>
      <c r="B37" s="17">
        <v>23</v>
      </c>
      <c r="C37" s="17" t="s">
        <v>150</v>
      </c>
      <c r="D37" s="18" t="s">
        <v>144</v>
      </c>
      <c r="E37" s="17" t="s">
        <v>327</v>
      </c>
      <c r="F37" s="18"/>
      <c r="G37" s="25"/>
      <c r="H37" s="29" t="s">
        <v>149</v>
      </c>
      <c r="I37" s="26">
        <v>200</v>
      </c>
      <c r="J37" s="22">
        <v>60</v>
      </c>
      <c r="K37" s="22">
        <f t="shared" si="0"/>
        <v>260</v>
      </c>
      <c r="L37" s="27"/>
      <c r="M37" s="21">
        <f t="shared" si="1"/>
        <v>60</v>
      </c>
      <c r="N37" s="58">
        <f t="shared" si="2"/>
        <v>0</v>
      </c>
    </row>
    <row r="38" spans="1:14" s="21" customFormat="1" ht="30" x14ac:dyDescent="0.25">
      <c r="A38" s="17">
        <v>32</v>
      </c>
      <c r="B38" s="17">
        <v>24</v>
      </c>
      <c r="C38" s="17" t="s">
        <v>152</v>
      </c>
      <c r="D38" s="18" t="s">
        <v>147</v>
      </c>
      <c r="E38" s="17" t="s">
        <v>148</v>
      </c>
      <c r="F38" s="18"/>
      <c r="G38" s="25"/>
      <c r="H38" s="28" t="s">
        <v>49</v>
      </c>
      <c r="I38" s="26">
        <v>6000</v>
      </c>
      <c r="J38" s="22">
        <v>1800</v>
      </c>
      <c r="K38" s="22">
        <f t="shared" si="0"/>
        <v>7800</v>
      </c>
      <c r="L38" s="27"/>
      <c r="M38" s="21">
        <f t="shared" si="1"/>
        <v>1800</v>
      </c>
      <c r="N38" s="58">
        <f t="shared" si="2"/>
        <v>0</v>
      </c>
    </row>
    <row r="39" spans="1:14" s="21" customFormat="1" ht="30" x14ac:dyDescent="0.25">
      <c r="A39" s="17">
        <v>33</v>
      </c>
      <c r="B39" s="17">
        <v>25</v>
      </c>
      <c r="C39" s="17" t="s">
        <v>154</v>
      </c>
      <c r="D39" s="18" t="s">
        <v>151</v>
      </c>
      <c r="E39" s="17" t="s">
        <v>321</v>
      </c>
      <c r="F39" s="18"/>
      <c r="G39" s="25"/>
      <c r="H39" s="28" t="s">
        <v>142</v>
      </c>
      <c r="I39" s="26">
        <v>700</v>
      </c>
      <c r="J39" s="22">
        <v>210</v>
      </c>
      <c r="K39" s="22">
        <f t="shared" si="0"/>
        <v>910</v>
      </c>
      <c r="L39" s="27"/>
      <c r="M39" s="21">
        <f t="shared" si="1"/>
        <v>210</v>
      </c>
      <c r="N39" s="58">
        <f t="shared" si="2"/>
        <v>0</v>
      </c>
    </row>
    <row r="40" spans="1:14" s="21" customFormat="1" ht="30" x14ac:dyDescent="0.25">
      <c r="A40" s="17">
        <v>34</v>
      </c>
      <c r="B40" s="17">
        <v>26</v>
      </c>
      <c r="C40" s="17" t="s">
        <v>156</v>
      </c>
      <c r="D40" s="18" t="s">
        <v>153</v>
      </c>
      <c r="E40" s="17" t="s">
        <v>322</v>
      </c>
      <c r="F40" s="18"/>
      <c r="G40" s="25"/>
      <c r="H40" s="28" t="s">
        <v>49</v>
      </c>
      <c r="I40" s="26">
        <v>500</v>
      </c>
      <c r="J40" s="22">
        <v>150</v>
      </c>
      <c r="K40" s="22">
        <f t="shared" si="0"/>
        <v>650</v>
      </c>
      <c r="L40" s="27"/>
      <c r="M40" s="21">
        <f t="shared" si="1"/>
        <v>150</v>
      </c>
      <c r="N40" s="58">
        <f t="shared" si="2"/>
        <v>0</v>
      </c>
    </row>
    <row r="41" spans="1:14" s="21" customFormat="1" ht="135" x14ac:dyDescent="0.25">
      <c r="A41" s="17">
        <v>35</v>
      </c>
      <c r="B41" s="17">
        <v>27</v>
      </c>
      <c r="C41" s="17" t="s">
        <v>158</v>
      </c>
      <c r="D41" s="18" t="s">
        <v>155</v>
      </c>
      <c r="E41" s="17" t="s">
        <v>307</v>
      </c>
      <c r="F41" s="18"/>
      <c r="G41" s="25"/>
      <c r="H41" s="28" t="s">
        <v>49</v>
      </c>
      <c r="I41" s="26">
        <v>20000</v>
      </c>
      <c r="J41" s="22">
        <v>6000</v>
      </c>
      <c r="K41" s="22">
        <f t="shared" si="0"/>
        <v>26000</v>
      </c>
      <c r="L41" s="27"/>
      <c r="M41" s="21">
        <f t="shared" si="1"/>
        <v>6000</v>
      </c>
      <c r="N41" s="58">
        <f t="shared" si="2"/>
        <v>0</v>
      </c>
    </row>
    <row r="42" spans="1:14" s="21" customFormat="1" ht="45" x14ac:dyDescent="0.25">
      <c r="A42" s="17">
        <v>36</v>
      </c>
      <c r="B42" s="17">
        <v>28</v>
      </c>
      <c r="C42" s="17" t="s">
        <v>160</v>
      </c>
      <c r="D42" s="18" t="s">
        <v>157</v>
      </c>
      <c r="E42" s="17" t="s">
        <v>323</v>
      </c>
      <c r="F42" s="18"/>
      <c r="G42" s="25"/>
      <c r="H42" s="28" t="s">
        <v>49</v>
      </c>
      <c r="I42" s="26">
        <v>20000</v>
      </c>
      <c r="J42" s="22">
        <v>6000</v>
      </c>
      <c r="K42" s="22">
        <f t="shared" si="0"/>
        <v>26000</v>
      </c>
      <c r="L42" s="27"/>
      <c r="M42" s="21">
        <f t="shared" si="1"/>
        <v>6000</v>
      </c>
      <c r="N42" s="58">
        <f t="shared" si="2"/>
        <v>0</v>
      </c>
    </row>
    <row r="43" spans="1:14" s="21" customFormat="1" ht="75" x14ac:dyDescent="0.25">
      <c r="A43" s="17">
        <v>37</v>
      </c>
      <c r="B43" s="17">
        <v>29</v>
      </c>
      <c r="C43" s="17" t="s">
        <v>163</v>
      </c>
      <c r="D43" s="18" t="s">
        <v>159</v>
      </c>
      <c r="E43" s="17" t="s">
        <v>273</v>
      </c>
      <c r="F43" s="18" t="s">
        <v>85</v>
      </c>
      <c r="G43" s="25"/>
      <c r="H43" s="28" t="s">
        <v>49</v>
      </c>
      <c r="I43" s="26">
        <v>60000</v>
      </c>
      <c r="J43" s="22">
        <v>18000</v>
      </c>
      <c r="K43" s="22">
        <f t="shared" si="0"/>
        <v>78000</v>
      </c>
      <c r="L43" s="27"/>
      <c r="M43" s="21">
        <f t="shared" si="1"/>
        <v>18000</v>
      </c>
      <c r="N43" s="58">
        <f t="shared" si="2"/>
        <v>0</v>
      </c>
    </row>
    <row r="44" spans="1:14" s="21" customFormat="1" ht="45" x14ac:dyDescent="0.25">
      <c r="A44" s="17">
        <v>38</v>
      </c>
      <c r="B44" s="17">
        <v>30</v>
      </c>
      <c r="C44" s="17" t="s">
        <v>164</v>
      </c>
      <c r="D44" s="18" t="s">
        <v>161</v>
      </c>
      <c r="E44" s="17" t="s">
        <v>162</v>
      </c>
      <c r="F44" s="18"/>
      <c r="G44" s="25"/>
      <c r="H44" s="28" t="s">
        <v>49</v>
      </c>
      <c r="I44" s="26">
        <v>800</v>
      </c>
      <c r="J44" s="22">
        <v>240</v>
      </c>
      <c r="K44" s="22">
        <f t="shared" si="0"/>
        <v>1040</v>
      </c>
      <c r="L44" s="27"/>
      <c r="M44" s="21">
        <f t="shared" si="1"/>
        <v>240</v>
      </c>
      <c r="N44" s="58">
        <f t="shared" si="2"/>
        <v>0</v>
      </c>
    </row>
    <row r="45" spans="1:14" s="21" customFormat="1" ht="45" x14ac:dyDescent="0.25">
      <c r="A45" s="17">
        <v>39</v>
      </c>
      <c r="B45" s="17">
        <v>31</v>
      </c>
      <c r="C45" s="17" t="s">
        <v>167</v>
      </c>
      <c r="D45" s="18" t="s">
        <v>161</v>
      </c>
      <c r="E45" s="17" t="s">
        <v>274</v>
      </c>
      <c r="F45" s="18"/>
      <c r="G45" s="25"/>
      <c r="H45" s="28" t="s">
        <v>49</v>
      </c>
      <c r="I45" s="26">
        <v>200</v>
      </c>
      <c r="J45" s="22">
        <v>60</v>
      </c>
      <c r="K45" s="22">
        <f t="shared" si="0"/>
        <v>260</v>
      </c>
      <c r="L45" s="27"/>
      <c r="M45" s="21">
        <f t="shared" si="1"/>
        <v>60</v>
      </c>
      <c r="N45" s="58">
        <f t="shared" si="2"/>
        <v>0</v>
      </c>
    </row>
    <row r="46" spans="1:14" s="21" customFormat="1" ht="30" x14ac:dyDescent="0.25">
      <c r="A46" s="17">
        <v>40</v>
      </c>
      <c r="B46" s="17">
        <v>32</v>
      </c>
      <c r="C46" s="17" t="s">
        <v>169</v>
      </c>
      <c r="D46" s="18" t="s">
        <v>165</v>
      </c>
      <c r="E46" s="17" t="s">
        <v>166</v>
      </c>
      <c r="F46" s="18"/>
      <c r="G46" s="25"/>
      <c r="H46" s="28" t="s">
        <v>49</v>
      </c>
      <c r="I46" s="26">
        <v>690</v>
      </c>
      <c r="J46" s="22">
        <v>207</v>
      </c>
      <c r="K46" s="22">
        <f t="shared" si="0"/>
        <v>897</v>
      </c>
      <c r="L46" s="27"/>
      <c r="M46" s="21">
        <f t="shared" si="1"/>
        <v>207</v>
      </c>
      <c r="N46" s="58">
        <f t="shared" si="2"/>
        <v>0</v>
      </c>
    </row>
    <row r="47" spans="1:14" s="21" customFormat="1" ht="30" x14ac:dyDescent="0.25">
      <c r="A47" s="17">
        <v>41</v>
      </c>
      <c r="B47" s="17">
        <v>33</v>
      </c>
      <c r="C47" s="17" t="s">
        <v>172</v>
      </c>
      <c r="D47" s="18" t="s">
        <v>168</v>
      </c>
      <c r="E47" s="17" t="s">
        <v>324</v>
      </c>
      <c r="F47" s="18"/>
      <c r="G47" s="25"/>
      <c r="H47" s="28" t="s">
        <v>49</v>
      </c>
      <c r="I47" s="26">
        <v>400</v>
      </c>
      <c r="J47" s="22">
        <v>120</v>
      </c>
      <c r="K47" s="22">
        <f t="shared" si="0"/>
        <v>520</v>
      </c>
      <c r="L47" s="27"/>
      <c r="M47" s="21">
        <f t="shared" si="1"/>
        <v>120</v>
      </c>
      <c r="N47" s="58">
        <f t="shared" si="2"/>
        <v>0</v>
      </c>
    </row>
    <row r="48" spans="1:14" s="21" customFormat="1" ht="15.75" x14ac:dyDescent="0.25">
      <c r="A48" s="17">
        <v>42</v>
      </c>
      <c r="B48" s="17">
        <v>34</v>
      </c>
      <c r="C48" s="17" t="s">
        <v>175</v>
      </c>
      <c r="D48" s="18" t="s">
        <v>170</v>
      </c>
      <c r="E48" s="17" t="s">
        <v>171</v>
      </c>
      <c r="F48" s="18"/>
      <c r="G48" s="25"/>
      <c r="H48" s="28" t="s">
        <v>49</v>
      </c>
      <c r="I48" s="26">
        <v>35000</v>
      </c>
      <c r="J48" s="22">
        <v>10500</v>
      </c>
      <c r="K48" s="22">
        <f t="shared" si="0"/>
        <v>45500</v>
      </c>
      <c r="L48" s="27"/>
      <c r="M48" s="21">
        <f t="shared" si="1"/>
        <v>10500</v>
      </c>
      <c r="N48" s="58">
        <f t="shared" si="2"/>
        <v>0</v>
      </c>
    </row>
    <row r="49" spans="1:14" s="21" customFormat="1" ht="15.75" x14ac:dyDescent="0.25">
      <c r="A49" s="17">
        <v>43</v>
      </c>
      <c r="B49" s="17">
        <v>35</v>
      </c>
      <c r="C49" s="17" t="s">
        <v>177</v>
      </c>
      <c r="D49" s="18" t="s">
        <v>173</v>
      </c>
      <c r="E49" s="17" t="s">
        <v>174</v>
      </c>
      <c r="F49" s="18"/>
      <c r="G49" s="25"/>
      <c r="H49" s="28" t="s">
        <v>49</v>
      </c>
      <c r="I49" s="26">
        <v>30000</v>
      </c>
      <c r="J49" s="22">
        <v>9000</v>
      </c>
      <c r="K49" s="22">
        <f t="shared" si="0"/>
        <v>39000</v>
      </c>
      <c r="L49" s="27"/>
      <c r="M49" s="21">
        <f t="shared" si="1"/>
        <v>9000</v>
      </c>
      <c r="N49" s="58">
        <f t="shared" si="2"/>
        <v>0</v>
      </c>
    </row>
    <row r="50" spans="1:14" s="21" customFormat="1" ht="15.75" x14ac:dyDescent="0.25">
      <c r="A50" s="17">
        <v>44</v>
      </c>
      <c r="B50" s="17">
        <v>36</v>
      </c>
      <c r="C50" s="17" t="s">
        <v>179</v>
      </c>
      <c r="D50" s="18" t="s">
        <v>176</v>
      </c>
      <c r="E50" s="17" t="s">
        <v>275</v>
      </c>
      <c r="F50" s="18"/>
      <c r="G50" s="25"/>
      <c r="H50" s="28" t="s">
        <v>52</v>
      </c>
      <c r="I50" s="26">
        <v>65</v>
      </c>
      <c r="J50" s="22">
        <v>18</v>
      </c>
      <c r="K50" s="22">
        <f t="shared" si="0"/>
        <v>83</v>
      </c>
      <c r="L50" s="27"/>
      <c r="M50" s="21">
        <f t="shared" si="1"/>
        <v>19</v>
      </c>
      <c r="N50" s="58">
        <f t="shared" si="2"/>
        <v>-1</v>
      </c>
    </row>
    <row r="51" spans="1:14" s="21" customFormat="1" ht="15.75" x14ac:dyDescent="0.25">
      <c r="A51" s="17">
        <v>45</v>
      </c>
      <c r="B51" s="17">
        <v>37</v>
      </c>
      <c r="C51" s="17" t="s">
        <v>181</v>
      </c>
      <c r="D51" s="18" t="s">
        <v>178</v>
      </c>
      <c r="E51" s="17" t="s">
        <v>276</v>
      </c>
      <c r="F51" s="18"/>
      <c r="G51" s="25"/>
      <c r="H51" s="28" t="s">
        <v>52</v>
      </c>
      <c r="I51" s="26">
        <v>1000</v>
      </c>
      <c r="J51" s="22">
        <v>300</v>
      </c>
      <c r="K51" s="22">
        <f t="shared" si="0"/>
        <v>1300</v>
      </c>
      <c r="L51" s="27"/>
      <c r="M51" s="21">
        <f t="shared" si="1"/>
        <v>300</v>
      </c>
      <c r="N51" s="58">
        <f t="shared" si="2"/>
        <v>0</v>
      </c>
    </row>
    <row r="52" spans="1:14" s="21" customFormat="1" ht="30" x14ac:dyDescent="0.25">
      <c r="A52" s="17">
        <v>46</v>
      </c>
      <c r="B52" s="17">
        <v>38</v>
      </c>
      <c r="C52" s="17" t="s">
        <v>183</v>
      </c>
      <c r="D52" s="18" t="s">
        <v>180</v>
      </c>
      <c r="E52" s="17" t="s">
        <v>277</v>
      </c>
      <c r="F52" s="18"/>
      <c r="G52" s="25"/>
      <c r="H52" s="28" t="s">
        <v>49</v>
      </c>
      <c r="I52" s="26">
        <v>10000</v>
      </c>
      <c r="J52" s="22">
        <v>3000</v>
      </c>
      <c r="K52" s="22">
        <f t="shared" si="0"/>
        <v>13000</v>
      </c>
      <c r="L52" s="27"/>
      <c r="M52" s="21">
        <f t="shared" si="1"/>
        <v>3000</v>
      </c>
      <c r="N52" s="58">
        <f t="shared" si="2"/>
        <v>0</v>
      </c>
    </row>
    <row r="53" spans="1:14" s="21" customFormat="1" ht="15.75" x14ac:dyDescent="0.25">
      <c r="A53" s="17">
        <v>47</v>
      </c>
      <c r="B53" s="17">
        <v>39</v>
      </c>
      <c r="C53" s="17" t="s">
        <v>185</v>
      </c>
      <c r="D53" s="18" t="s">
        <v>182</v>
      </c>
      <c r="E53" s="17" t="s">
        <v>325</v>
      </c>
      <c r="F53" s="18"/>
      <c r="G53" s="25"/>
      <c r="H53" s="28" t="s">
        <v>49</v>
      </c>
      <c r="I53" s="26">
        <v>1500</v>
      </c>
      <c r="J53" s="22">
        <v>450</v>
      </c>
      <c r="K53" s="22">
        <f t="shared" si="0"/>
        <v>1950</v>
      </c>
      <c r="L53" s="27"/>
      <c r="M53" s="21">
        <f t="shared" si="1"/>
        <v>450</v>
      </c>
      <c r="N53" s="58">
        <f t="shared" si="2"/>
        <v>0</v>
      </c>
    </row>
    <row r="54" spans="1:14" s="21" customFormat="1" ht="75" x14ac:dyDescent="0.25">
      <c r="A54" s="17">
        <v>48</v>
      </c>
      <c r="B54" s="17">
        <v>40</v>
      </c>
      <c r="C54" s="17" t="s">
        <v>188</v>
      </c>
      <c r="D54" s="33" t="s">
        <v>184</v>
      </c>
      <c r="E54" s="36" t="s">
        <v>309</v>
      </c>
      <c r="F54" s="33" t="s">
        <v>85</v>
      </c>
      <c r="G54" s="25"/>
      <c r="H54" s="37" t="s">
        <v>49</v>
      </c>
      <c r="I54" s="38">
        <v>400</v>
      </c>
      <c r="J54" s="34">
        <v>120</v>
      </c>
      <c r="K54" s="22">
        <f t="shared" si="0"/>
        <v>520</v>
      </c>
      <c r="L54" s="27"/>
      <c r="M54" s="21">
        <f t="shared" si="1"/>
        <v>120</v>
      </c>
      <c r="N54" s="58">
        <f t="shared" si="2"/>
        <v>0</v>
      </c>
    </row>
    <row r="55" spans="1:14" s="21" customFormat="1" ht="30" x14ac:dyDescent="0.25">
      <c r="A55" s="17">
        <v>49</v>
      </c>
      <c r="B55" s="17">
        <v>41</v>
      </c>
      <c r="C55" s="17" t="s">
        <v>192</v>
      </c>
      <c r="D55" s="18" t="s">
        <v>186</v>
      </c>
      <c r="E55" s="17" t="s">
        <v>187</v>
      </c>
      <c r="F55" s="18"/>
      <c r="G55" s="25"/>
      <c r="H55" s="28" t="s">
        <v>49</v>
      </c>
      <c r="I55" s="26">
        <v>3000</v>
      </c>
      <c r="J55" s="22">
        <v>900</v>
      </c>
      <c r="K55" s="22">
        <f t="shared" si="0"/>
        <v>3900</v>
      </c>
      <c r="L55" s="27"/>
      <c r="M55" s="21">
        <f t="shared" si="1"/>
        <v>900</v>
      </c>
      <c r="N55" s="58">
        <f t="shared" si="2"/>
        <v>0</v>
      </c>
    </row>
    <row r="56" spans="1:14" s="21" customFormat="1" ht="15.75" x14ac:dyDescent="0.25">
      <c r="A56" s="17">
        <v>50</v>
      </c>
      <c r="B56" s="17">
        <v>42</v>
      </c>
      <c r="C56" s="17" t="s">
        <v>195</v>
      </c>
      <c r="D56" s="18" t="s">
        <v>265</v>
      </c>
      <c r="E56" s="17" t="s">
        <v>326</v>
      </c>
      <c r="F56" s="18"/>
      <c r="G56" s="25"/>
      <c r="H56" s="28" t="s">
        <v>112</v>
      </c>
      <c r="I56" s="26">
        <v>50</v>
      </c>
      <c r="J56" s="22">
        <v>15</v>
      </c>
      <c r="K56" s="22">
        <f t="shared" si="0"/>
        <v>65</v>
      </c>
      <c r="L56" s="27"/>
      <c r="M56" s="21">
        <f t="shared" si="1"/>
        <v>15</v>
      </c>
      <c r="N56" s="58">
        <f t="shared" si="2"/>
        <v>0</v>
      </c>
    </row>
    <row r="57" spans="1:14" s="21" customFormat="1" ht="30" x14ac:dyDescent="0.25">
      <c r="A57" s="17">
        <v>51</v>
      </c>
      <c r="B57" s="17">
        <v>43</v>
      </c>
      <c r="C57" s="17" t="s">
        <v>198</v>
      </c>
      <c r="D57" s="18" t="s">
        <v>278</v>
      </c>
      <c r="E57" s="17" t="s">
        <v>279</v>
      </c>
      <c r="F57" s="18"/>
      <c r="G57" s="25"/>
      <c r="H57" s="28" t="s">
        <v>49</v>
      </c>
      <c r="I57" s="26">
        <v>25</v>
      </c>
      <c r="J57" s="22">
        <v>7</v>
      </c>
      <c r="K57" s="22">
        <f t="shared" si="0"/>
        <v>32</v>
      </c>
      <c r="L57" s="27"/>
      <c r="M57" s="21">
        <f t="shared" si="1"/>
        <v>7</v>
      </c>
      <c r="N57" s="58">
        <f t="shared" si="2"/>
        <v>0</v>
      </c>
    </row>
    <row r="58" spans="1:14" s="21" customFormat="1" ht="30" x14ac:dyDescent="0.25">
      <c r="A58" s="17">
        <v>52</v>
      </c>
      <c r="B58" s="17">
        <v>44</v>
      </c>
      <c r="C58" s="17" t="s">
        <v>200</v>
      </c>
      <c r="D58" s="18" t="s">
        <v>280</v>
      </c>
      <c r="E58" s="17" t="s">
        <v>281</v>
      </c>
      <c r="F58" s="18"/>
      <c r="G58" s="25"/>
      <c r="H58" s="28" t="s">
        <v>49</v>
      </c>
      <c r="I58" s="26">
        <v>1500</v>
      </c>
      <c r="J58" s="22">
        <v>450</v>
      </c>
      <c r="K58" s="22">
        <f t="shared" si="0"/>
        <v>1950</v>
      </c>
      <c r="L58" s="27"/>
      <c r="M58" s="21">
        <f t="shared" si="1"/>
        <v>450</v>
      </c>
      <c r="N58" s="58">
        <f t="shared" si="2"/>
        <v>0</v>
      </c>
    </row>
    <row r="59" spans="1:14" s="21" customFormat="1" ht="90" x14ac:dyDescent="0.25">
      <c r="A59" s="17">
        <v>53</v>
      </c>
      <c r="B59" s="17">
        <v>45</v>
      </c>
      <c r="C59" s="17" t="s">
        <v>203</v>
      </c>
      <c r="D59" s="18" t="s">
        <v>189</v>
      </c>
      <c r="E59" s="17" t="s">
        <v>190</v>
      </c>
      <c r="F59" s="18" t="s">
        <v>85</v>
      </c>
      <c r="G59" s="25"/>
      <c r="H59" s="28" t="s">
        <v>191</v>
      </c>
      <c r="I59" s="26">
        <v>3240</v>
      </c>
      <c r="J59" s="22">
        <v>972</v>
      </c>
      <c r="K59" s="22">
        <f t="shared" si="0"/>
        <v>4212</v>
      </c>
      <c r="L59" s="27"/>
      <c r="M59" s="21">
        <f t="shared" si="1"/>
        <v>972</v>
      </c>
      <c r="N59" s="58">
        <f t="shared" si="2"/>
        <v>0</v>
      </c>
    </row>
    <row r="60" spans="1:14" s="21" customFormat="1" ht="90" x14ac:dyDescent="0.25">
      <c r="A60" s="17">
        <v>54</v>
      </c>
      <c r="B60" s="17">
        <v>46</v>
      </c>
      <c r="C60" s="17" t="s">
        <v>205</v>
      </c>
      <c r="D60" s="18" t="s">
        <v>193</v>
      </c>
      <c r="E60" s="17" t="s">
        <v>194</v>
      </c>
      <c r="F60" s="18" t="s">
        <v>85</v>
      </c>
      <c r="G60" s="25"/>
      <c r="H60" s="28" t="s">
        <v>191</v>
      </c>
      <c r="I60" s="26">
        <v>300</v>
      </c>
      <c r="J60" s="22">
        <v>90</v>
      </c>
      <c r="K60" s="22">
        <f t="shared" si="0"/>
        <v>390</v>
      </c>
      <c r="L60" s="27"/>
      <c r="M60" s="21">
        <f t="shared" si="1"/>
        <v>90</v>
      </c>
      <c r="N60" s="58">
        <f t="shared" si="2"/>
        <v>0</v>
      </c>
    </row>
    <row r="61" spans="1:14" s="21" customFormat="1" ht="105" x14ac:dyDescent="0.25">
      <c r="A61" s="17">
        <v>55</v>
      </c>
      <c r="B61" s="17">
        <v>47</v>
      </c>
      <c r="C61" s="17" t="s">
        <v>208</v>
      </c>
      <c r="D61" s="18" t="s">
        <v>196</v>
      </c>
      <c r="E61" s="17" t="s">
        <v>197</v>
      </c>
      <c r="F61" s="18" t="s">
        <v>85</v>
      </c>
      <c r="G61" s="25"/>
      <c r="H61" s="28" t="s">
        <v>191</v>
      </c>
      <c r="I61" s="26">
        <v>5760</v>
      </c>
      <c r="J61" s="22">
        <v>1728</v>
      </c>
      <c r="K61" s="22">
        <f t="shared" si="0"/>
        <v>7488</v>
      </c>
      <c r="L61" s="27"/>
      <c r="M61" s="21">
        <f t="shared" si="1"/>
        <v>1728</v>
      </c>
      <c r="N61" s="58">
        <f t="shared" si="2"/>
        <v>0</v>
      </c>
    </row>
    <row r="62" spans="1:14" s="21" customFormat="1" ht="120" x14ac:dyDescent="0.25">
      <c r="A62" s="17">
        <v>56</v>
      </c>
      <c r="B62" s="17">
        <v>48</v>
      </c>
      <c r="C62" s="17" t="s">
        <v>210</v>
      </c>
      <c r="D62" s="18" t="s">
        <v>196</v>
      </c>
      <c r="E62" s="17" t="s">
        <v>199</v>
      </c>
      <c r="F62" s="18" t="s">
        <v>85</v>
      </c>
      <c r="G62" s="25"/>
      <c r="H62" s="28" t="s">
        <v>191</v>
      </c>
      <c r="I62" s="26">
        <v>1440</v>
      </c>
      <c r="J62" s="22">
        <v>432</v>
      </c>
      <c r="K62" s="22">
        <f t="shared" si="0"/>
        <v>1872</v>
      </c>
      <c r="L62" s="27"/>
      <c r="M62" s="21">
        <f t="shared" si="1"/>
        <v>432</v>
      </c>
      <c r="N62" s="58">
        <f t="shared" si="2"/>
        <v>0</v>
      </c>
    </row>
    <row r="63" spans="1:14" s="21" customFormat="1" ht="105" x14ac:dyDescent="0.25">
      <c r="A63" s="17">
        <v>57</v>
      </c>
      <c r="B63" s="17">
        <v>49</v>
      </c>
      <c r="C63" s="17" t="s">
        <v>212</v>
      </c>
      <c r="D63" s="18" t="s">
        <v>201</v>
      </c>
      <c r="E63" s="17" t="s">
        <v>202</v>
      </c>
      <c r="F63" s="18" t="s">
        <v>85</v>
      </c>
      <c r="G63" s="25"/>
      <c r="H63" s="28" t="s">
        <v>191</v>
      </c>
      <c r="I63" s="26">
        <v>360</v>
      </c>
      <c r="J63" s="22">
        <v>108</v>
      </c>
      <c r="K63" s="22">
        <f t="shared" si="0"/>
        <v>468</v>
      </c>
      <c r="L63" s="27"/>
      <c r="M63" s="21">
        <f t="shared" si="1"/>
        <v>108</v>
      </c>
      <c r="N63" s="58">
        <f t="shared" si="2"/>
        <v>0</v>
      </c>
    </row>
    <row r="64" spans="1:14" s="21" customFormat="1" ht="120" x14ac:dyDescent="0.25">
      <c r="A64" s="17">
        <v>58</v>
      </c>
      <c r="B64" s="17">
        <v>50</v>
      </c>
      <c r="C64" s="17" t="s">
        <v>214</v>
      </c>
      <c r="D64" s="18" t="s">
        <v>201</v>
      </c>
      <c r="E64" s="17" t="s">
        <v>204</v>
      </c>
      <c r="F64" s="18" t="s">
        <v>85</v>
      </c>
      <c r="G64" s="25"/>
      <c r="H64" s="28" t="s">
        <v>191</v>
      </c>
      <c r="I64" s="26">
        <v>120</v>
      </c>
      <c r="J64" s="22">
        <v>36</v>
      </c>
      <c r="K64" s="22">
        <f t="shared" si="0"/>
        <v>156</v>
      </c>
      <c r="L64" s="27"/>
      <c r="M64" s="21">
        <f t="shared" si="1"/>
        <v>36</v>
      </c>
      <c r="N64" s="58">
        <f t="shared" si="2"/>
        <v>0</v>
      </c>
    </row>
    <row r="65" spans="1:14" s="21" customFormat="1" ht="105" x14ac:dyDescent="0.25">
      <c r="A65" s="17">
        <v>59</v>
      </c>
      <c r="B65" s="17">
        <v>51</v>
      </c>
      <c r="C65" s="17" t="s">
        <v>217</v>
      </c>
      <c r="D65" s="18" t="s">
        <v>206</v>
      </c>
      <c r="E65" s="17" t="s">
        <v>207</v>
      </c>
      <c r="F65" s="18" t="s">
        <v>85</v>
      </c>
      <c r="G65" s="25"/>
      <c r="H65" s="28" t="s">
        <v>191</v>
      </c>
      <c r="I65" s="26">
        <v>2880</v>
      </c>
      <c r="J65" s="22">
        <v>864</v>
      </c>
      <c r="K65" s="22">
        <f t="shared" si="0"/>
        <v>3744</v>
      </c>
      <c r="L65" s="27"/>
      <c r="M65" s="21">
        <f t="shared" si="1"/>
        <v>864</v>
      </c>
      <c r="N65" s="58">
        <f t="shared" si="2"/>
        <v>0</v>
      </c>
    </row>
    <row r="66" spans="1:14" s="21" customFormat="1" ht="120" x14ac:dyDescent="0.25">
      <c r="A66" s="17">
        <v>60</v>
      </c>
      <c r="B66" s="17">
        <v>52</v>
      </c>
      <c r="C66" s="17" t="s">
        <v>218</v>
      </c>
      <c r="D66" s="18" t="s">
        <v>206</v>
      </c>
      <c r="E66" s="17" t="s">
        <v>209</v>
      </c>
      <c r="F66" s="18" t="s">
        <v>85</v>
      </c>
      <c r="G66" s="25"/>
      <c r="H66" s="28" t="s">
        <v>191</v>
      </c>
      <c r="I66" s="26">
        <v>720</v>
      </c>
      <c r="J66" s="22">
        <v>216</v>
      </c>
      <c r="K66" s="22">
        <f t="shared" si="0"/>
        <v>936</v>
      </c>
      <c r="L66" s="27"/>
      <c r="M66" s="21">
        <f t="shared" si="1"/>
        <v>216</v>
      </c>
      <c r="N66" s="58">
        <f t="shared" si="2"/>
        <v>0</v>
      </c>
    </row>
    <row r="67" spans="1:14" s="21" customFormat="1" ht="105" x14ac:dyDescent="0.25">
      <c r="A67" s="17">
        <v>61</v>
      </c>
      <c r="B67" s="17">
        <v>53</v>
      </c>
      <c r="C67" s="17" t="s">
        <v>220</v>
      </c>
      <c r="D67" s="18" t="s">
        <v>211</v>
      </c>
      <c r="E67" s="17" t="s">
        <v>264</v>
      </c>
      <c r="F67" s="18" t="s">
        <v>85</v>
      </c>
      <c r="G67" s="25"/>
      <c r="H67" s="28" t="s">
        <v>191</v>
      </c>
      <c r="I67" s="26">
        <v>9000</v>
      </c>
      <c r="J67" s="22">
        <v>2700</v>
      </c>
      <c r="K67" s="22">
        <f t="shared" si="0"/>
        <v>11700</v>
      </c>
      <c r="L67" s="27"/>
      <c r="M67" s="21">
        <f t="shared" si="1"/>
        <v>2700</v>
      </c>
      <c r="N67" s="58">
        <f t="shared" si="2"/>
        <v>0</v>
      </c>
    </row>
    <row r="68" spans="1:14" s="21" customFormat="1" ht="120" x14ac:dyDescent="0.25">
      <c r="A68" s="17">
        <v>62</v>
      </c>
      <c r="B68" s="17">
        <v>54</v>
      </c>
      <c r="C68" s="17" t="s">
        <v>223</v>
      </c>
      <c r="D68" s="18" t="s">
        <v>211</v>
      </c>
      <c r="E68" s="17" t="s">
        <v>213</v>
      </c>
      <c r="F68" s="18" t="s">
        <v>85</v>
      </c>
      <c r="G68" s="25"/>
      <c r="H68" s="28" t="s">
        <v>191</v>
      </c>
      <c r="I68" s="26">
        <v>2880</v>
      </c>
      <c r="J68" s="22">
        <v>864</v>
      </c>
      <c r="K68" s="22">
        <f t="shared" si="0"/>
        <v>3744</v>
      </c>
      <c r="L68" s="27"/>
      <c r="M68" s="21">
        <f t="shared" si="1"/>
        <v>864</v>
      </c>
      <c r="N68" s="58">
        <f t="shared" si="2"/>
        <v>0</v>
      </c>
    </row>
    <row r="69" spans="1:14" s="21" customFormat="1" ht="75" x14ac:dyDescent="0.25">
      <c r="A69" s="17">
        <v>63</v>
      </c>
      <c r="B69" s="17">
        <v>55</v>
      </c>
      <c r="C69" s="17" t="s">
        <v>224</v>
      </c>
      <c r="D69" s="18" t="s">
        <v>215</v>
      </c>
      <c r="E69" s="17" t="s">
        <v>216</v>
      </c>
      <c r="F69" s="18" t="s">
        <v>85</v>
      </c>
      <c r="G69" s="25"/>
      <c r="H69" s="28" t="s">
        <v>191</v>
      </c>
      <c r="I69" s="26">
        <v>2160</v>
      </c>
      <c r="J69" s="22">
        <v>648</v>
      </c>
      <c r="K69" s="22">
        <f t="shared" si="0"/>
        <v>2808</v>
      </c>
      <c r="L69" s="27"/>
      <c r="M69" s="21">
        <f t="shared" si="1"/>
        <v>648</v>
      </c>
      <c r="N69" s="58">
        <f t="shared" si="2"/>
        <v>0</v>
      </c>
    </row>
    <row r="70" spans="1:14" s="21" customFormat="1" ht="60" x14ac:dyDescent="0.25">
      <c r="A70" s="17">
        <v>64</v>
      </c>
      <c r="B70" s="17">
        <v>56</v>
      </c>
      <c r="C70" s="17" t="s">
        <v>226</v>
      </c>
      <c r="D70" s="18" t="s">
        <v>215</v>
      </c>
      <c r="E70" s="17" t="s">
        <v>219</v>
      </c>
      <c r="F70" s="18"/>
      <c r="G70" s="25"/>
      <c r="H70" s="28" t="s">
        <v>191</v>
      </c>
      <c r="I70" s="26">
        <v>960</v>
      </c>
      <c r="J70" s="22">
        <v>288</v>
      </c>
      <c r="K70" s="22">
        <f t="shared" ref="K70:K92" si="3">I70+J70</f>
        <v>1248</v>
      </c>
      <c r="L70" s="27"/>
      <c r="M70" s="21">
        <f t="shared" ref="M70:M92" si="4">ROUNDDOWN(I70*0.3,0)</f>
        <v>288</v>
      </c>
      <c r="N70" s="58">
        <f t="shared" ref="N70:N92" si="5">J70-M70</f>
        <v>0</v>
      </c>
    </row>
    <row r="71" spans="1:14" s="21" customFormat="1" ht="75" x14ac:dyDescent="0.25">
      <c r="A71" s="17">
        <v>65</v>
      </c>
      <c r="B71" s="17">
        <v>57</v>
      </c>
      <c r="C71" s="17" t="s">
        <v>227</v>
      </c>
      <c r="D71" s="18" t="s">
        <v>221</v>
      </c>
      <c r="E71" s="17" t="s">
        <v>222</v>
      </c>
      <c r="F71" s="18" t="s">
        <v>85</v>
      </c>
      <c r="G71" s="25"/>
      <c r="H71" s="28" t="s">
        <v>191</v>
      </c>
      <c r="I71" s="26">
        <v>300</v>
      </c>
      <c r="J71" s="22">
        <v>90</v>
      </c>
      <c r="K71" s="22">
        <f t="shared" si="3"/>
        <v>390</v>
      </c>
      <c r="L71" s="27"/>
      <c r="M71" s="21">
        <f t="shared" si="4"/>
        <v>90</v>
      </c>
      <c r="N71" s="58">
        <f t="shared" si="5"/>
        <v>0</v>
      </c>
    </row>
    <row r="72" spans="1:14" s="21" customFormat="1" ht="75" x14ac:dyDescent="0.25">
      <c r="A72" s="17">
        <v>66</v>
      </c>
      <c r="B72" s="17">
        <v>58</v>
      </c>
      <c r="C72" s="17" t="s">
        <v>231</v>
      </c>
      <c r="D72" s="18" t="s">
        <v>221</v>
      </c>
      <c r="E72" s="17" t="s">
        <v>242</v>
      </c>
      <c r="F72" s="18" t="s">
        <v>85</v>
      </c>
      <c r="G72" s="25"/>
      <c r="H72" s="28" t="s">
        <v>191</v>
      </c>
      <c r="I72" s="26">
        <v>500</v>
      </c>
      <c r="J72" s="22">
        <v>150</v>
      </c>
      <c r="K72" s="22">
        <f t="shared" si="3"/>
        <v>650</v>
      </c>
      <c r="L72" s="27"/>
      <c r="M72" s="21">
        <f t="shared" si="4"/>
        <v>150</v>
      </c>
      <c r="N72" s="58">
        <f t="shared" si="5"/>
        <v>0</v>
      </c>
    </row>
    <row r="73" spans="1:14" s="21" customFormat="1" ht="75" x14ac:dyDescent="0.25">
      <c r="A73" s="17">
        <v>67</v>
      </c>
      <c r="B73" s="17">
        <v>59</v>
      </c>
      <c r="C73" s="17" t="s">
        <v>282</v>
      </c>
      <c r="D73" s="18" t="s">
        <v>225</v>
      </c>
      <c r="E73" s="17" t="s">
        <v>283</v>
      </c>
      <c r="F73" s="18" t="s">
        <v>85</v>
      </c>
      <c r="G73" s="25"/>
      <c r="H73" s="28" t="s">
        <v>191</v>
      </c>
      <c r="I73" s="26">
        <v>3600</v>
      </c>
      <c r="J73" s="22">
        <v>1080</v>
      </c>
      <c r="K73" s="22">
        <f t="shared" si="3"/>
        <v>4680</v>
      </c>
      <c r="L73" s="27"/>
      <c r="M73" s="21">
        <f t="shared" si="4"/>
        <v>1080</v>
      </c>
      <c r="N73" s="58">
        <f t="shared" si="5"/>
        <v>0</v>
      </c>
    </row>
    <row r="74" spans="1:14" s="21" customFormat="1" ht="75" x14ac:dyDescent="0.25">
      <c r="A74" s="17">
        <v>68</v>
      </c>
      <c r="B74" s="17">
        <v>60</v>
      </c>
      <c r="C74" s="17" t="s">
        <v>284</v>
      </c>
      <c r="D74" s="18" t="s">
        <v>225</v>
      </c>
      <c r="E74" s="17" t="s">
        <v>243</v>
      </c>
      <c r="F74" s="18" t="s">
        <v>85</v>
      </c>
      <c r="G74" s="25"/>
      <c r="H74" s="28" t="s">
        <v>191</v>
      </c>
      <c r="I74" s="26">
        <v>3600</v>
      </c>
      <c r="J74" s="22">
        <v>1080</v>
      </c>
      <c r="K74" s="22">
        <f t="shared" si="3"/>
        <v>4680</v>
      </c>
      <c r="L74" s="27"/>
      <c r="M74" s="21">
        <f t="shared" si="4"/>
        <v>1080</v>
      </c>
      <c r="N74" s="58">
        <f t="shared" si="5"/>
        <v>0</v>
      </c>
    </row>
    <row r="75" spans="1:14" s="21" customFormat="1" ht="30" x14ac:dyDescent="0.25">
      <c r="A75" s="17">
        <v>69</v>
      </c>
      <c r="B75" s="17">
        <v>61</v>
      </c>
      <c r="C75" s="17" t="s">
        <v>285</v>
      </c>
      <c r="D75" s="18" t="s">
        <v>228</v>
      </c>
      <c r="E75" s="17" t="s">
        <v>229</v>
      </c>
      <c r="F75" s="18"/>
      <c r="G75" s="25"/>
      <c r="H75" s="28" t="s">
        <v>230</v>
      </c>
      <c r="I75" s="26">
        <v>3300</v>
      </c>
      <c r="J75" s="22">
        <v>990</v>
      </c>
      <c r="K75" s="22">
        <f t="shared" si="3"/>
        <v>4290</v>
      </c>
      <c r="L75" s="27"/>
      <c r="M75" s="21">
        <f t="shared" si="4"/>
        <v>990</v>
      </c>
      <c r="N75" s="58">
        <f t="shared" si="5"/>
        <v>0</v>
      </c>
    </row>
    <row r="76" spans="1:14" s="21" customFormat="1" ht="180" x14ac:dyDescent="0.25">
      <c r="A76" s="17">
        <v>70</v>
      </c>
      <c r="B76" s="17">
        <v>62</v>
      </c>
      <c r="C76" s="17" t="s">
        <v>286</v>
      </c>
      <c r="D76" s="18" t="s">
        <v>287</v>
      </c>
      <c r="E76" s="17" t="s">
        <v>288</v>
      </c>
      <c r="F76" s="18"/>
      <c r="G76" s="25"/>
      <c r="H76" s="28" t="s">
        <v>49</v>
      </c>
      <c r="I76" s="26">
        <v>350</v>
      </c>
      <c r="J76" s="22">
        <v>105</v>
      </c>
      <c r="K76" s="22">
        <f t="shared" si="3"/>
        <v>455</v>
      </c>
      <c r="L76" s="27"/>
      <c r="M76" s="21">
        <f t="shared" si="4"/>
        <v>105</v>
      </c>
      <c r="N76" s="58">
        <f t="shared" si="5"/>
        <v>0</v>
      </c>
    </row>
    <row r="77" spans="1:14" s="21" customFormat="1" ht="180" x14ac:dyDescent="0.25">
      <c r="A77" s="17">
        <v>71</v>
      </c>
      <c r="B77" s="17">
        <v>63</v>
      </c>
      <c r="C77" s="17" t="s">
        <v>289</v>
      </c>
      <c r="D77" s="18" t="s">
        <v>290</v>
      </c>
      <c r="E77" s="17" t="s">
        <v>291</v>
      </c>
      <c r="F77" s="18"/>
      <c r="G77" s="25"/>
      <c r="H77" s="28" t="s">
        <v>49</v>
      </c>
      <c r="I77" s="26">
        <v>600</v>
      </c>
      <c r="J77" s="22">
        <v>180</v>
      </c>
      <c r="K77" s="22">
        <f t="shared" si="3"/>
        <v>780</v>
      </c>
      <c r="L77" s="27"/>
      <c r="M77" s="21">
        <f t="shared" si="4"/>
        <v>180</v>
      </c>
      <c r="N77" s="58">
        <f t="shared" si="5"/>
        <v>0</v>
      </c>
    </row>
    <row r="78" spans="1:14" s="21" customFormat="1" ht="180" x14ac:dyDescent="0.25">
      <c r="A78" s="17">
        <v>72</v>
      </c>
      <c r="B78" s="17">
        <v>64</v>
      </c>
      <c r="C78" s="17" t="s">
        <v>292</v>
      </c>
      <c r="D78" s="18" t="s">
        <v>293</v>
      </c>
      <c r="E78" s="17" t="s">
        <v>294</v>
      </c>
      <c r="F78" s="18"/>
      <c r="G78" s="25"/>
      <c r="H78" s="28" t="s">
        <v>49</v>
      </c>
      <c r="I78" s="26">
        <v>350</v>
      </c>
      <c r="J78" s="22">
        <v>105</v>
      </c>
      <c r="K78" s="22">
        <f t="shared" si="3"/>
        <v>455</v>
      </c>
      <c r="L78" s="27"/>
      <c r="M78" s="21">
        <f t="shared" si="4"/>
        <v>105</v>
      </c>
      <c r="N78" s="58">
        <f t="shared" si="5"/>
        <v>0</v>
      </c>
    </row>
    <row r="79" spans="1:14" s="21" customFormat="1" ht="180" x14ac:dyDescent="0.25">
      <c r="A79" s="17">
        <v>73</v>
      </c>
      <c r="B79" s="17">
        <v>65</v>
      </c>
      <c r="C79" s="17" t="s">
        <v>295</v>
      </c>
      <c r="D79" s="18" t="s">
        <v>296</v>
      </c>
      <c r="E79" s="17" t="s">
        <v>297</v>
      </c>
      <c r="F79" s="18"/>
      <c r="G79" s="25"/>
      <c r="H79" s="28" t="s">
        <v>49</v>
      </c>
      <c r="I79" s="26">
        <v>500</v>
      </c>
      <c r="J79" s="22">
        <v>150</v>
      </c>
      <c r="K79" s="22">
        <f t="shared" si="3"/>
        <v>650</v>
      </c>
      <c r="L79" s="27"/>
      <c r="M79" s="21">
        <f t="shared" si="4"/>
        <v>150</v>
      </c>
      <c r="N79" s="58">
        <f t="shared" si="5"/>
        <v>0</v>
      </c>
    </row>
    <row r="80" spans="1:14" s="21" customFormat="1" ht="174" customHeight="1" x14ac:dyDescent="0.25">
      <c r="A80" s="17">
        <v>74</v>
      </c>
      <c r="B80" s="17">
        <v>66</v>
      </c>
      <c r="C80" s="17" t="s">
        <v>298</v>
      </c>
      <c r="D80" s="18" t="s">
        <v>299</v>
      </c>
      <c r="E80" s="17" t="s">
        <v>328</v>
      </c>
      <c r="F80" s="18"/>
      <c r="G80" s="25"/>
      <c r="H80" s="28" t="s">
        <v>49</v>
      </c>
      <c r="I80" s="26">
        <v>2200</v>
      </c>
      <c r="J80" s="22">
        <v>660</v>
      </c>
      <c r="K80" s="22">
        <f t="shared" si="3"/>
        <v>2860</v>
      </c>
      <c r="L80" s="27"/>
      <c r="M80" s="21">
        <f t="shared" si="4"/>
        <v>660</v>
      </c>
      <c r="N80" s="58">
        <f t="shared" si="5"/>
        <v>0</v>
      </c>
    </row>
    <row r="81" spans="1:14" s="21" customFormat="1" ht="45" x14ac:dyDescent="0.25">
      <c r="A81" s="17">
        <v>75</v>
      </c>
      <c r="B81" s="17">
        <v>67</v>
      </c>
      <c r="C81" s="17" t="s">
        <v>300</v>
      </c>
      <c r="D81" s="18" t="s">
        <v>301</v>
      </c>
      <c r="E81" s="17" t="s">
        <v>302</v>
      </c>
      <c r="F81" s="18"/>
      <c r="G81" s="25"/>
      <c r="H81" s="28" t="s">
        <v>49</v>
      </c>
      <c r="I81" s="26">
        <v>1100</v>
      </c>
      <c r="J81" s="22">
        <v>330</v>
      </c>
      <c r="K81" s="22">
        <f t="shared" si="3"/>
        <v>1430</v>
      </c>
      <c r="L81" s="27"/>
      <c r="M81" s="21">
        <f t="shared" si="4"/>
        <v>330</v>
      </c>
      <c r="N81" s="58">
        <f t="shared" si="5"/>
        <v>0</v>
      </c>
    </row>
    <row r="82" spans="1:14" s="21" customFormat="1" ht="15.75" x14ac:dyDescent="0.25">
      <c r="A82" s="17">
        <v>76</v>
      </c>
      <c r="B82" s="17">
        <v>68</v>
      </c>
      <c r="C82" s="17" t="s">
        <v>250</v>
      </c>
      <c r="D82" s="18" t="s">
        <v>232</v>
      </c>
      <c r="E82" s="17" t="s">
        <v>314</v>
      </c>
      <c r="F82" s="18"/>
      <c r="G82" s="25"/>
      <c r="H82" s="28" t="s">
        <v>51</v>
      </c>
      <c r="I82" s="26">
        <v>1800</v>
      </c>
      <c r="J82" s="22">
        <v>540</v>
      </c>
      <c r="K82" s="22">
        <f t="shared" si="3"/>
        <v>2340</v>
      </c>
      <c r="L82" s="27"/>
      <c r="M82" s="21">
        <f t="shared" si="4"/>
        <v>540</v>
      </c>
      <c r="N82" s="58">
        <f t="shared" si="5"/>
        <v>0</v>
      </c>
    </row>
    <row r="83" spans="1:14" s="21" customFormat="1" ht="15.75" x14ac:dyDescent="0.25">
      <c r="A83" s="17">
        <v>77</v>
      </c>
      <c r="B83" s="17">
        <v>69</v>
      </c>
      <c r="C83" s="17" t="s">
        <v>251</v>
      </c>
      <c r="D83" s="18" t="s">
        <v>233</v>
      </c>
      <c r="E83" s="17" t="s">
        <v>234</v>
      </c>
      <c r="F83" s="18"/>
      <c r="G83" s="25"/>
      <c r="H83" s="28" t="s">
        <v>51</v>
      </c>
      <c r="I83" s="26">
        <v>30</v>
      </c>
      <c r="J83" s="22">
        <v>9</v>
      </c>
      <c r="K83" s="22">
        <f t="shared" si="3"/>
        <v>39</v>
      </c>
      <c r="L83" s="27"/>
      <c r="M83" s="21">
        <f t="shared" si="4"/>
        <v>9</v>
      </c>
      <c r="N83" s="58">
        <f t="shared" si="5"/>
        <v>0</v>
      </c>
    </row>
    <row r="84" spans="1:14" s="21" customFormat="1" ht="75" x14ac:dyDescent="0.25">
      <c r="A84" s="17">
        <v>78</v>
      </c>
      <c r="B84" s="17">
        <v>70</v>
      </c>
      <c r="C84" s="17" t="s">
        <v>252</v>
      </c>
      <c r="D84" s="18" t="s">
        <v>235</v>
      </c>
      <c r="E84" s="17" t="s">
        <v>315</v>
      </c>
      <c r="F84" s="18"/>
      <c r="G84" s="25"/>
      <c r="H84" s="28" t="s">
        <v>57</v>
      </c>
      <c r="I84" s="26">
        <v>15</v>
      </c>
      <c r="J84" s="22">
        <v>4</v>
      </c>
      <c r="K84" s="22">
        <f t="shared" si="3"/>
        <v>19</v>
      </c>
      <c r="L84" s="27"/>
      <c r="M84" s="21">
        <f t="shared" si="4"/>
        <v>4</v>
      </c>
      <c r="N84" s="58">
        <f t="shared" si="5"/>
        <v>0</v>
      </c>
    </row>
    <row r="85" spans="1:14" s="21" customFormat="1" ht="75" x14ac:dyDescent="0.25">
      <c r="A85" s="17">
        <v>79</v>
      </c>
      <c r="B85" s="17">
        <v>71</v>
      </c>
      <c r="C85" s="17" t="s">
        <v>253</v>
      </c>
      <c r="D85" s="18" t="s">
        <v>236</v>
      </c>
      <c r="E85" s="17" t="s">
        <v>237</v>
      </c>
      <c r="F85" s="18"/>
      <c r="G85" s="25"/>
      <c r="H85" s="28" t="s">
        <v>57</v>
      </c>
      <c r="I85" s="26">
        <v>25</v>
      </c>
      <c r="J85" s="22">
        <v>7</v>
      </c>
      <c r="K85" s="22">
        <f t="shared" si="3"/>
        <v>32</v>
      </c>
      <c r="L85" s="27"/>
      <c r="M85" s="21">
        <f t="shared" si="4"/>
        <v>7</v>
      </c>
      <c r="N85" s="58">
        <f t="shared" si="5"/>
        <v>0</v>
      </c>
    </row>
    <row r="86" spans="1:14" s="21" customFormat="1" ht="75" x14ac:dyDescent="0.25">
      <c r="A86" s="17">
        <v>80</v>
      </c>
      <c r="B86" s="17">
        <v>72</v>
      </c>
      <c r="C86" s="17" t="s">
        <v>254</v>
      </c>
      <c r="D86" s="18" t="s">
        <v>53</v>
      </c>
      <c r="E86" s="17" t="s">
        <v>308</v>
      </c>
      <c r="F86" s="18"/>
      <c r="G86" s="25" t="s">
        <v>238</v>
      </c>
      <c r="H86" s="28" t="s">
        <v>52</v>
      </c>
      <c r="I86" s="26">
        <v>3</v>
      </c>
      <c r="J86" s="22">
        <v>0</v>
      </c>
      <c r="K86" s="22">
        <f t="shared" si="3"/>
        <v>3</v>
      </c>
      <c r="L86" s="27"/>
      <c r="M86" s="21">
        <f t="shared" si="4"/>
        <v>0</v>
      </c>
      <c r="N86" s="58">
        <f t="shared" si="5"/>
        <v>0</v>
      </c>
    </row>
    <row r="87" spans="1:14" s="21" customFormat="1" ht="105" x14ac:dyDescent="0.25">
      <c r="A87" s="17">
        <v>81</v>
      </c>
      <c r="B87" s="17">
        <v>73</v>
      </c>
      <c r="C87" s="17" t="s">
        <v>255</v>
      </c>
      <c r="D87" s="18" t="s">
        <v>54</v>
      </c>
      <c r="E87" s="17" t="s">
        <v>239</v>
      </c>
      <c r="F87" s="18"/>
      <c r="G87" s="25"/>
      <c r="H87" s="28" t="s">
        <v>52</v>
      </c>
      <c r="I87" s="26">
        <v>2</v>
      </c>
      <c r="J87" s="22">
        <v>0</v>
      </c>
      <c r="K87" s="22">
        <f t="shared" si="3"/>
        <v>2</v>
      </c>
      <c r="L87" s="27"/>
      <c r="M87" s="21">
        <f t="shared" si="4"/>
        <v>0</v>
      </c>
      <c r="N87" s="58">
        <f t="shared" si="5"/>
        <v>0</v>
      </c>
    </row>
    <row r="88" spans="1:14" s="21" customFormat="1" ht="165" x14ac:dyDescent="0.25">
      <c r="A88" s="17">
        <v>82</v>
      </c>
      <c r="B88" s="17">
        <v>74</v>
      </c>
      <c r="C88" s="17" t="s">
        <v>256</v>
      </c>
      <c r="D88" s="18" t="s">
        <v>240</v>
      </c>
      <c r="E88" s="17" t="s">
        <v>303</v>
      </c>
      <c r="F88" s="18"/>
      <c r="G88" s="25" t="s">
        <v>238</v>
      </c>
      <c r="H88" s="28" t="s">
        <v>52</v>
      </c>
      <c r="I88" s="26">
        <v>4</v>
      </c>
      <c r="J88" s="22">
        <v>1</v>
      </c>
      <c r="K88" s="22">
        <f t="shared" si="3"/>
        <v>5</v>
      </c>
      <c r="L88" s="27"/>
      <c r="M88" s="21">
        <f t="shared" si="4"/>
        <v>1</v>
      </c>
      <c r="N88" s="58">
        <f t="shared" si="5"/>
        <v>0</v>
      </c>
    </row>
    <row r="89" spans="1:14" s="21" customFormat="1" ht="75" x14ac:dyDescent="0.25">
      <c r="A89" s="17">
        <v>83</v>
      </c>
      <c r="B89" s="17">
        <v>75</v>
      </c>
      <c r="C89" s="17" t="s">
        <v>257</v>
      </c>
      <c r="D89" s="18" t="s">
        <v>241</v>
      </c>
      <c r="E89" s="17" t="s">
        <v>304</v>
      </c>
      <c r="F89" s="18"/>
      <c r="G89" s="25"/>
      <c r="H89" s="28" t="s">
        <v>52</v>
      </c>
      <c r="I89" s="26">
        <v>4</v>
      </c>
      <c r="J89" s="22">
        <v>1</v>
      </c>
      <c r="K89" s="22">
        <f t="shared" si="3"/>
        <v>5</v>
      </c>
      <c r="L89" s="27"/>
      <c r="M89" s="21">
        <f t="shared" si="4"/>
        <v>1</v>
      </c>
      <c r="N89" s="58">
        <f t="shared" si="5"/>
        <v>0</v>
      </c>
    </row>
    <row r="90" spans="1:14" s="21" customFormat="1" ht="30" x14ac:dyDescent="0.25">
      <c r="A90" s="17">
        <v>84</v>
      </c>
      <c r="B90" s="17">
        <v>76</v>
      </c>
      <c r="C90" s="17" t="s">
        <v>258</v>
      </c>
      <c r="D90" s="18" t="s">
        <v>55</v>
      </c>
      <c r="E90" s="18" t="s">
        <v>56</v>
      </c>
      <c r="F90" s="18"/>
      <c r="G90" s="25"/>
      <c r="H90" s="28" t="s">
        <v>51</v>
      </c>
      <c r="I90" s="26">
        <v>1</v>
      </c>
      <c r="J90" s="22">
        <v>0</v>
      </c>
      <c r="K90" s="22">
        <f t="shared" si="3"/>
        <v>1</v>
      </c>
      <c r="L90" s="27"/>
      <c r="M90" s="21">
        <f t="shared" si="4"/>
        <v>0</v>
      </c>
      <c r="N90" s="58">
        <f t="shared" si="5"/>
        <v>0</v>
      </c>
    </row>
    <row r="91" spans="1:14" s="21" customFormat="1" ht="45" x14ac:dyDescent="0.25">
      <c r="A91" s="17">
        <v>85</v>
      </c>
      <c r="B91" s="17">
        <v>77</v>
      </c>
      <c r="C91" s="17" t="s">
        <v>259</v>
      </c>
      <c r="D91" s="18" t="s">
        <v>236</v>
      </c>
      <c r="E91" s="18" t="s">
        <v>316</v>
      </c>
      <c r="F91" s="18"/>
      <c r="G91" s="25"/>
      <c r="H91" s="28" t="s">
        <v>57</v>
      </c>
      <c r="I91" s="26">
        <v>1</v>
      </c>
      <c r="J91" s="22">
        <v>0</v>
      </c>
      <c r="K91" s="22">
        <f t="shared" si="3"/>
        <v>1</v>
      </c>
      <c r="L91" s="27"/>
      <c r="M91" s="21">
        <f t="shared" si="4"/>
        <v>0</v>
      </c>
      <c r="N91" s="58">
        <f t="shared" si="5"/>
        <v>0</v>
      </c>
    </row>
    <row r="92" spans="1:14" s="21" customFormat="1" ht="15.75" x14ac:dyDescent="0.25">
      <c r="A92" s="17">
        <v>86</v>
      </c>
      <c r="B92" s="17">
        <v>78</v>
      </c>
      <c r="C92" s="17" t="s">
        <v>260</v>
      </c>
      <c r="D92" s="18" t="s">
        <v>261</v>
      </c>
      <c r="E92" s="18" t="s">
        <v>262</v>
      </c>
      <c r="F92" s="18"/>
      <c r="G92" s="25"/>
      <c r="H92" s="28" t="s">
        <v>57</v>
      </c>
      <c r="I92" s="26">
        <v>40</v>
      </c>
      <c r="J92" s="22">
        <v>12</v>
      </c>
      <c r="K92" s="22">
        <f t="shared" si="3"/>
        <v>52</v>
      </c>
      <c r="L92" s="27"/>
      <c r="M92" s="21">
        <f t="shared" si="4"/>
        <v>12</v>
      </c>
      <c r="N92" s="58">
        <f t="shared" si="5"/>
        <v>0</v>
      </c>
    </row>
    <row r="93" spans="1:14" s="21" customFormat="1" x14ac:dyDescent="0.25">
      <c r="A93" s="41" t="s">
        <v>311</v>
      </c>
      <c r="B93" s="41"/>
      <c r="C93" s="41"/>
      <c r="D93" s="41"/>
      <c r="E93" s="41"/>
      <c r="F93" s="41"/>
      <c r="G93" s="41"/>
      <c r="H93" s="41"/>
      <c r="I93" s="41"/>
      <c r="J93" s="41"/>
      <c r="K93" s="41"/>
      <c r="L93" s="41"/>
    </row>
    <row r="94" spans="1:14" ht="150.75" customHeight="1" x14ac:dyDescent="0.25">
      <c r="A94" s="39" t="s">
        <v>329</v>
      </c>
      <c r="B94" s="39"/>
      <c r="C94" s="39"/>
      <c r="D94" s="39"/>
      <c r="E94" s="39"/>
      <c r="F94" s="39"/>
      <c r="G94" s="39"/>
      <c r="H94" s="39"/>
      <c r="I94" s="39"/>
      <c r="J94" s="39"/>
      <c r="K94" s="39"/>
      <c r="L94" s="39"/>
    </row>
  </sheetData>
  <autoFilter ref="A3:L94" xr:uid="{961C1B02-997F-4E70-9FC9-5026079A0F43}"/>
  <mergeCells count="3">
    <mergeCell ref="A94:L94"/>
    <mergeCell ref="A1:L1"/>
    <mergeCell ref="A93:L93"/>
  </mergeCells>
  <phoneticPr fontId="18" type="noConversion"/>
  <pageMargins left="0.4" right="0.25" top="0.47" bottom="0.47" header="0.3" footer="0.3"/>
  <pageSetup paperSize="9" scale="55" fitToHeight="0" orientation="portrait" r:id="rId1"/>
  <headerFooter>
    <oddFooter>&amp;L&amp;P&amp;C&amp;P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2"/>
  <sheetViews>
    <sheetView topLeftCell="A10" zoomScale="89" zoomScaleNormal="89" workbookViewId="0">
      <selection activeCell="A16" sqref="A16:R16"/>
    </sheetView>
  </sheetViews>
  <sheetFormatPr defaultColWidth="8.85546875" defaultRowHeight="15.75" x14ac:dyDescent="0.25"/>
  <cols>
    <col min="1" max="2" width="7.42578125" style="2" customWidth="1"/>
    <col min="3" max="3" width="8.28515625" style="2" customWidth="1"/>
    <col min="4" max="4" width="15.42578125" style="2" customWidth="1"/>
    <col min="5" max="5" width="9.7109375" style="2" customWidth="1"/>
    <col min="6" max="6" width="8.7109375" style="2" customWidth="1"/>
    <col min="7" max="7" width="9.28515625" style="2" customWidth="1"/>
    <col min="8" max="8" width="7.85546875" style="2" customWidth="1"/>
    <col min="9" max="9" width="8.85546875" style="2" customWidth="1"/>
    <col min="10" max="10" width="7.28515625" style="2" customWidth="1"/>
    <col min="11" max="11" width="7.140625" style="2" customWidth="1"/>
    <col min="12" max="12" width="11.140625" style="2" customWidth="1"/>
    <col min="13" max="13" width="7.5703125" style="2" customWidth="1"/>
    <col min="14" max="14" width="8.85546875" style="2"/>
    <col min="15" max="15" width="10" style="2" customWidth="1"/>
    <col min="16" max="16" width="7" style="2" customWidth="1"/>
    <col min="17" max="18" width="6.7109375" style="2" customWidth="1"/>
    <col min="19" max="16384" width="8.85546875" style="2"/>
  </cols>
  <sheetData>
    <row r="1" spans="1:18" ht="18.75" x14ac:dyDescent="0.3">
      <c r="A1" s="50" t="s">
        <v>37</v>
      </c>
      <c r="B1" s="50"/>
      <c r="C1" s="50"/>
      <c r="D1" s="50"/>
      <c r="E1" s="50"/>
      <c r="F1" s="50"/>
      <c r="G1" s="50"/>
      <c r="H1" s="50"/>
      <c r="I1" s="50"/>
      <c r="J1" s="50"/>
      <c r="K1" s="50"/>
      <c r="L1" s="50"/>
      <c r="M1" s="50"/>
      <c r="N1" s="50"/>
      <c r="O1" s="50"/>
      <c r="P1" s="50"/>
      <c r="Q1" s="50"/>
      <c r="R1" s="50"/>
    </row>
    <row r="2" spans="1:18" ht="18.75" x14ac:dyDescent="0.3">
      <c r="A2" s="55" t="s">
        <v>245</v>
      </c>
      <c r="B2" s="55"/>
      <c r="C2" s="55"/>
      <c r="D2" s="55"/>
      <c r="E2" s="55"/>
      <c r="F2" s="55"/>
      <c r="G2" s="55"/>
      <c r="H2" s="55"/>
      <c r="I2" s="55"/>
      <c r="J2" s="55"/>
      <c r="K2" s="55"/>
      <c r="L2" s="55"/>
      <c r="M2" s="55"/>
      <c r="N2" s="55"/>
      <c r="O2" s="55"/>
      <c r="P2" s="55"/>
      <c r="Q2" s="55"/>
      <c r="R2" s="55"/>
    </row>
    <row r="3" spans="1:18" ht="18.75" x14ac:dyDescent="0.3">
      <c r="A3" s="50" t="s">
        <v>27</v>
      </c>
      <c r="B3" s="50"/>
      <c r="C3" s="50"/>
      <c r="D3" s="50"/>
      <c r="E3" s="50"/>
      <c r="F3" s="50"/>
      <c r="G3" s="50"/>
      <c r="H3" s="50"/>
      <c r="I3" s="50"/>
      <c r="J3" s="50"/>
      <c r="K3" s="50"/>
      <c r="L3" s="50"/>
      <c r="M3" s="50"/>
      <c r="N3" s="50"/>
      <c r="O3" s="50"/>
      <c r="P3" s="50"/>
      <c r="Q3" s="50"/>
      <c r="R3" s="50"/>
    </row>
    <row r="4" spans="1:18" ht="18.75" x14ac:dyDescent="0.3">
      <c r="A4" s="51" t="s">
        <v>28</v>
      </c>
      <c r="B4" s="51"/>
      <c r="C4" s="51"/>
      <c r="D4" s="51"/>
      <c r="E4" s="51"/>
      <c r="F4" s="51"/>
      <c r="G4" s="51"/>
      <c r="H4" s="51"/>
      <c r="I4" s="51"/>
      <c r="J4" s="51"/>
      <c r="K4" s="51"/>
      <c r="L4" s="51"/>
      <c r="M4" s="51"/>
      <c r="N4" s="51"/>
      <c r="O4" s="51"/>
      <c r="P4" s="51"/>
      <c r="Q4" s="51"/>
      <c r="R4" s="51"/>
    </row>
    <row r="5" spans="1:18" ht="18.75" x14ac:dyDescent="0.3">
      <c r="A5" s="8"/>
      <c r="B5" s="8"/>
      <c r="C5" s="8"/>
      <c r="D5" s="8"/>
      <c r="E5" s="8"/>
      <c r="F5" s="8"/>
      <c r="G5" s="8"/>
      <c r="H5" s="8"/>
      <c r="I5" s="8"/>
      <c r="J5" s="8"/>
      <c r="K5" s="8"/>
      <c r="L5" s="8"/>
      <c r="M5" s="8"/>
      <c r="N5" s="8"/>
      <c r="O5" s="8"/>
      <c r="P5" s="8"/>
      <c r="Q5" s="8"/>
      <c r="R5" s="8"/>
    </row>
    <row r="6" spans="1:18" ht="41.25" customHeight="1" x14ac:dyDescent="0.25">
      <c r="A6" s="52" t="s">
        <v>263</v>
      </c>
      <c r="B6" s="52"/>
      <c r="C6" s="52"/>
      <c r="D6" s="52"/>
      <c r="E6" s="52"/>
      <c r="F6" s="52"/>
      <c r="G6" s="52"/>
      <c r="H6" s="52"/>
      <c r="I6" s="52"/>
      <c r="J6" s="52"/>
      <c r="K6" s="52"/>
      <c r="L6" s="52"/>
      <c r="M6" s="52"/>
      <c r="N6" s="52"/>
      <c r="O6" s="52"/>
      <c r="P6" s="52"/>
      <c r="Q6" s="52"/>
      <c r="R6" s="52"/>
    </row>
    <row r="7" spans="1:18" ht="19.899999999999999" customHeight="1" x14ac:dyDescent="0.25">
      <c r="A7" s="52" t="s">
        <v>29</v>
      </c>
      <c r="B7" s="52"/>
      <c r="C7" s="52"/>
      <c r="D7" s="52"/>
      <c r="E7" s="9"/>
      <c r="F7" s="9"/>
      <c r="G7" s="9"/>
      <c r="H7" s="9"/>
      <c r="I7" s="9"/>
      <c r="J7" s="9"/>
      <c r="K7" s="9"/>
      <c r="L7" s="9"/>
      <c r="M7" s="9"/>
      <c r="N7" s="9"/>
      <c r="O7" s="9"/>
      <c r="P7" s="9"/>
      <c r="Q7" s="9"/>
      <c r="R7" s="9"/>
    </row>
    <row r="8" spans="1:18" ht="7.15" customHeight="1" x14ac:dyDescent="0.25"/>
    <row r="9" spans="1:18" ht="62.45" customHeight="1" x14ac:dyDescent="0.25">
      <c r="A9" s="49" t="s">
        <v>38</v>
      </c>
      <c r="B9" s="56" t="s">
        <v>40</v>
      </c>
      <c r="C9" s="49" t="s">
        <v>39</v>
      </c>
      <c r="D9" s="49" t="s">
        <v>44</v>
      </c>
      <c r="E9" s="49" t="s">
        <v>32</v>
      </c>
      <c r="F9" s="49" t="s">
        <v>34</v>
      </c>
      <c r="G9" s="49" t="s">
        <v>35</v>
      </c>
      <c r="H9" s="49" t="s">
        <v>4</v>
      </c>
      <c r="I9" s="53" t="s">
        <v>5</v>
      </c>
      <c r="J9" s="49" t="s">
        <v>0</v>
      </c>
      <c r="K9" s="49" t="s">
        <v>6</v>
      </c>
      <c r="L9" s="49"/>
      <c r="M9" s="49"/>
      <c r="N9" s="49" t="s">
        <v>7</v>
      </c>
      <c r="O9" s="49" t="s">
        <v>8</v>
      </c>
      <c r="P9" s="49" t="s">
        <v>9</v>
      </c>
      <c r="Q9" s="49" t="s">
        <v>10</v>
      </c>
      <c r="R9" s="49" t="s">
        <v>11</v>
      </c>
    </row>
    <row r="10" spans="1:18" ht="88.5" customHeight="1" x14ac:dyDescent="0.25">
      <c r="A10" s="49"/>
      <c r="B10" s="57"/>
      <c r="C10" s="49"/>
      <c r="D10" s="49"/>
      <c r="E10" s="49"/>
      <c r="F10" s="49"/>
      <c r="G10" s="49"/>
      <c r="H10" s="49"/>
      <c r="I10" s="53"/>
      <c r="J10" s="49"/>
      <c r="K10" s="3" t="s">
        <v>1</v>
      </c>
      <c r="L10" s="4" t="s">
        <v>2</v>
      </c>
      <c r="M10" s="3" t="s">
        <v>3</v>
      </c>
      <c r="N10" s="49"/>
      <c r="O10" s="49"/>
      <c r="P10" s="49"/>
      <c r="Q10" s="49"/>
      <c r="R10" s="49"/>
    </row>
    <row r="11" spans="1:18" ht="34.9" customHeight="1" x14ac:dyDescent="0.25">
      <c r="A11" s="1"/>
      <c r="B11" s="5" t="s">
        <v>12</v>
      </c>
      <c r="C11" s="5" t="s">
        <v>13</v>
      </c>
      <c r="D11" s="5" t="s">
        <v>14</v>
      </c>
      <c r="E11" s="5" t="s">
        <v>15</v>
      </c>
      <c r="F11" s="5" t="s">
        <v>16</v>
      </c>
      <c r="G11" s="5" t="s">
        <v>17</v>
      </c>
      <c r="H11" s="5" t="s">
        <v>18</v>
      </c>
      <c r="I11" s="5" t="s">
        <v>19</v>
      </c>
      <c r="J11" s="5" t="s">
        <v>20</v>
      </c>
      <c r="K11" s="5" t="s">
        <v>21</v>
      </c>
      <c r="L11" s="5" t="s">
        <v>22</v>
      </c>
      <c r="M11" s="5" t="s">
        <v>23</v>
      </c>
      <c r="N11" s="5" t="s">
        <v>41</v>
      </c>
      <c r="O11" s="5" t="s">
        <v>42</v>
      </c>
      <c r="P11" s="5" t="s">
        <v>24</v>
      </c>
      <c r="Q11" s="5" t="s">
        <v>25</v>
      </c>
      <c r="R11" s="5" t="s">
        <v>43</v>
      </c>
    </row>
    <row r="12" spans="1:18" x14ac:dyDescent="0.25">
      <c r="A12" s="6">
        <v>1</v>
      </c>
      <c r="B12" s="6"/>
      <c r="C12" s="7"/>
      <c r="D12" s="7"/>
      <c r="E12" s="7"/>
      <c r="F12" s="7"/>
      <c r="G12" s="7"/>
      <c r="H12" s="7"/>
      <c r="I12" s="7"/>
      <c r="J12" s="7"/>
      <c r="K12" s="7"/>
      <c r="L12" s="7"/>
      <c r="M12" s="7"/>
      <c r="N12" s="7"/>
      <c r="O12" s="7"/>
      <c r="P12" s="7"/>
      <c r="Q12" s="7"/>
      <c r="R12" s="7"/>
    </row>
    <row r="13" spans="1:18" x14ac:dyDescent="0.25">
      <c r="A13" s="6">
        <v>2</v>
      </c>
      <c r="B13" s="6"/>
      <c r="C13" s="7"/>
      <c r="D13" s="7"/>
      <c r="E13" s="7"/>
      <c r="F13" s="7"/>
      <c r="G13" s="7"/>
      <c r="H13" s="7"/>
      <c r="I13" s="7"/>
      <c r="J13" s="7"/>
      <c r="K13" s="7"/>
      <c r="L13" s="7"/>
      <c r="M13" s="7"/>
      <c r="N13" s="7"/>
      <c r="O13" s="7"/>
      <c r="P13" s="7"/>
      <c r="Q13" s="7"/>
      <c r="R13" s="7"/>
    </row>
    <row r="14" spans="1:18" x14ac:dyDescent="0.25">
      <c r="A14" s="6" t="s">
        <v>26</v>
      </c>
      <c r="B14" s="6"/>
      <c r="C14" s="7"/>
      <c r="D14" s="7"/>
      <c r="E14" s="7"/>
      <c r="F14" s="7"/>
      <c r="G14" s="7"/>
      <c r="H14" s="7"/>
      <c r="I14" s="7"/>
      <c r="J14" s="7"/>
      <c r="K14" s="7"/>
      <c r="L14" s="7"/>
      <c r="M14" s="7"/>
      <c r="N14" s="7"/>
      <c r="O14" s="7"/>
      <c r="P14" s="7"/>
      <c r="Q14" s="7"/>
      <c r="R14" s="7"/>
    </row>
    <row r="15" spans="1:18" ht="37.5" customHeight="1" x14ac:dyDescent="0.3">
      <c r="A15" s="54" t="s">
        <v>47</v>
      </c>
      <c r="B15" s="54"/>
      <c r="C15" s="54"/>
      <c r="D15" s="54"/>
      <c r="E15" s="54"/>
      <c r="F15" s="54"/>
      <c r="G15" s="54"/>
      <c r="H15" s="54"/>
      <c r="I15" s="54"/>
      <c r="J15" s="54"/>
      <c r="K15" s="54"/>
      <c r="L15" s="54"/>
      <c r="M15" s="54"/>
      <c r="N15" s="54"/>
      <c r="O15" s="54"/>
      <c r="P15" s="54"/>
      <c r="Q15" s="54"/>
      <c r="R15" s="54"/>
    </row>
    <row r="16" spans="1:18" ht="40.9" customHeight="1" x14ac:dyDescent="0.25">
      <c r="A16" s="42" t="s">
        <v>310</v>
      </c>
      <c r="B16" s="42"/>
      <c r="C16" s="42"/>
      <c r="D16" s="42"/>
      <c r="E16" s="42"/>
      <c r="F16" s="42"/>
      <c r="G16" s="42"/>
      <c r="H16" s="42"/>
      <c r="I16" s="42"/>
      <c r="J16" s="42"/>
      <c r="K16" s="42"/>
      <c r="L16" s="42"/>
      <c r="M16" s="42"/>
      <c r="N16" s="42"/>
      <c r="O16" s="42"/>
      <c r="P16" s="42"/>
      <c r="Q16" s="42"/>
      <c r="R16" s="42"/>
    </row>
    <row r="17" spans="1:25" ht="156.75" customHeight="1" x14ac:dyDescent="0.25">
      <c r="A17" s="43" t="s">
        <v>33</v>
      </c>
      <c r="B17" s="43"/>
      <c r="C17" s="44"/>
      <c r="D17" s="44"/>
      <c r="E17" s="44"/>
      <c r="F17" s="44"/>
      <c r="G17" s="44"/>
      <c r="H17" s="44"/>
      <c r="I17" s="44"/>
      <c r="J17" s="44"/>
      <c r="K17" s="44"/>
      <c r="L17" s="44"/>
      <c r="M17" s="44"/>
      <c r="N17" s="44"/>
      <c r="O17" s="44"/>
      <c r="P17" s="44"/>
      <c r="Q17" s="44"/>
      <c r="R17" s="44"/>
      <c r="Y17" s="2" t="s">
        <v>48</v>
      </c>
    </row>
    <row r="18" spans="1:25" x14ac:dyDescent="0.25">
      <c r="L18" s="45" t="s">
        <v>36</v>
      </c>
      <c r="M18" s="45"/>
      <c r="N18" s="45"/>
      <c r="O18" s="45"/>
      <c r="P18" s="45"/>
      <c r="Q18" s="45"/>
      <c r="R18" s="45"/>
    </row>
    <row r="19" spans="1:25" x14ac:dyDescent="0.25">
      <c r="L19" s="46" t="s">
        <v>30</v>
      </c>
      <c r="M19" s="46"/>
      <c r="N19" s="46"/>
      <c r="O19" s="46"/>
      <c r="P19" s="46"/>
      <c r="Q19" s="46"/>
      <c r="R19" s="46"/>
    </row>
    <row r="20" spans="1:25" x14ac:dyDescent="0.25">
      <c r="L20" s="45" t="s">
        <v>31</v>
      </c>
      <c r="M20" s="45"/>
      <c r="N20" s="45"/>
      <c r="O20" s="45"/>
      <c r="P20" s="45"/>
      <c r="Q20" s="45"/>
      <c r="R20" s="45"/>
    </row>
    <row r="22" spans="1:25" ht="236.25" customHeight="1" x14ac:dyDescent="0.25">
      <c r="A22" s="47" t="s">
        <v>46</v>
      </c>
      <c r="B22" s="47"/>
      <c r="C22" s="48"/>
      <c r="D22" s="48"/>
      <c r="E22" s="48"/>
      <c r="F22" s="48"/>
      <c r="G22" s="48"/>
      <c r="H22" s="48"/>
      <c r="I22" s="48"/>
      <c r="J22" s="48"/>
      <c r="K22" s="48"/>
      <c r="L22" s="48"/>
      <c r="M22" s="48"/>
      <c r="N22" s="48"/>
      <c r="O22" s="48"/>
      <c r="P22" s="48"/>
      <c r="Q22" s="48"/>
      <c r="R22" s="48"/>
    </row>
  </sheetData>
  <mergeCells count="29">
    <mergeCell ref="B9:B10"/>
    <mergeCell ref="R9:R10"/>
    <mergeCell ref="A3:R3"/>
    <mergeCell ref="C9:C10"/>
    <mergeCell ref="D9:D10"/>
    <mergeCell ref="E9:E10"/>
    <mergeCell ref="F9:F10"/>
    <mergeCell ref="G9:G10"/>
    <mergeCell ref="A22:R22"/>
    <mergeCell ref="P9:P10"/>
    <mergeCell ref="Q9:Q10"/>
    <mergeCell ref="A1:R1"/>
    <mergeCell ref="A4:R4"/>
    <mergeCell ref="A6:R6"/>
    <mergeCell ref="A7:D7"/>
    <mergeCell ref="H9:H10"/>
    <mergeCell ref="I9:I10"/>
    <mergeCell ref="J9:J10"/>
    <mergeCell ref="K9:M9"/>
    <mergeCell ref="N9:N10"/>
    <mergeCell ref="O9:O10"/>
    <mergeCell ref="A9:A10"/>
    <mergeCell ref="A15:R15"/>
    <mergeCell ref="A2:R2"/>
    <mergeCell ref="A16:R16"/>
    <mergeCell ref="A17:R17"/>
    <mergeCell ref="L18:R18"/>
    <mergeCell ref="L19:R19"/>
    <mergeCell ref="L20:R20"/>
  </mergeCells>
  <pageMargins left="0.7" right="0.44" top="0.5" bottom="0.5" header="0.3" footer="0.3"/>
  <pageSetup paperSize="9" scale="86"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vt:lpstr>
      <vt:lpstr>PL2</vt:lpstr>
      <vt:lpstr>'PL2'!Print_Area</vt:lpstr>
      <vt:lpstr>'PL1'!Print_Titles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Khánh Chi Đặng</cp:lastModifiedBy>
  <cp:lastPrinted>2025-09-05T08:10:08Z</cp:lastPrinted>
  <dcterms:created xsi:type="dcterms:W3CDTF">2024-06-11T09:49:58Z</dcterms:created>
  <dcterms:modified xsi:type="dcterms:W3CDTF">2025-09-05T08:26:41Z</dcterms:modified>
</cp:coreProperties>
</file>